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ess\Google Drive\EVENEMENTIEL\CROES CS FECLAZ\CROES 2020\RESULTATS\"/>
    </mc:Choice>
  </mc:AlternateContent>
  <xr:revisionPtr revIDLastSave="0" documentId="13_ncr:1_{BDEFAD21-6174-4009-9B90-C80EBA90889C}" xr6:coauthVersionLast="45" xr6:coauthVersionMax="45" xr10:uidLastSave="{00000000-0000-0000-0000-000000000000}"/>
  <bookViews>
    <workbookView xWindow="-120" yWindow="-120" windowWidth="20730" windowHeight="11160" activeTab="4" xr2:uid="{E3C7FE26-C0AD-4575-B1B5-937B54775D49}"/>
  </bookViews>
  <sheets>
    <sheet name="U8F" sheetId="1" r:id="rId1"/>
    <sheet name="U8G" sheetId="2" r:id="rId2"/>
    <sheet name="U10F" sheetId="3" r:id="rId3"/>
    <sheet name="U10G" sheetId="4" r:id="rId4"/>
    <sheet name="U11G" sheetId="5" r:id="rId5"/>
    <sheet name="U11F" sheetId="6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4" hidden="1">U11G!$A$2:$M$20</definedName>
    <definedName name="_xlnm._FilterDatabase" localSheetId="1" hidden="1">U8G!$A$3:$M$13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5" l="1"/>
  <c r="K9" i="5"/>
  <c r="J9" i="5"/>
  <c r="I9" i="5"/>
  <c r="H9" i="5"/>
  <c r="G9" i="5"/>
  <c r="F9" i="5"/>
  <c r="E9" i="5"/>
  <c r="D9" i="5"/>
  <c r="C9" i="5"/>
  <c r="L13" i="5"/>
  <c r="K13" i="5"/>
  <c r="J13" i="5"/>
  <c r="I13" i="5"/>
  <c r="H13" i="5"/>
  <c r="G13" i="5"/>
  <c r="F13" i="5"/>
  <c r="E13" i="5"/>
  <c r="D13" i="5"/>
  <c r="C13" i="5"/>
  <c r="L14" i="5"/>
  <c r="K14" i="5"/>
  <c r="J14" i="5"/>
  <c r="I14" i="5"/>
  <c r="H14" i="5"/>
  <c r="G14" i="5"/>
  <c r="F14" i="5"/>
  <c r="E14" i="5"/>
  <c r="D14" i="5"/>
  <c r="C14" i="5"/>
  <c r="L16" i="5"/>
  <c r="K16" i="5"/>
  <c r="J16" i="5"/>
  <c r="I16" i="5"/>
  <c r="H16" i="5"/>
  <c r="G16" i="5"/>
  <c r="F16" i="5"/>
  <c r="E16" i="5"/>
  <c r="D16" i="5"/>
  <c r="C16" i="5"/>
  <c r="L10" i="5"/>
  <c r="K10" i="5"/>
  <c r="J10" i="5"/>
  <c r="I10" i="5"/>
  <c r="H10" i="5"/>
  <c r="G10" i="5"/>
  <c r="F10" i="5"/>
  <c r="E10" i="5"/>
  <c r="D10" i="5"/>
  <c r="C10" i="5"/>
  <c r="L4" i="5"/>
  <c r="K4" i="5"/>
  <c r="J4" i="5"/>
  <c r="I4" i="5"/>
  <c r="H4" i="5"/>
  <c r="G4" i="5"/>
  <c r="F4" i="5"/>
  <c r="E4" i="5"/>
  <c r="D4" i="5"/>
  <c r="C4" i="5"/>
  <c r="L11" i="5"/>
  <c r="K11" i="5"/>
  <c r="J11" i="5"/>
  <c r="I11" i="5"/>
  <c r="H11" i="5"/>
  <c r="G11" i="5"/>
  <c r="F11" i="5"/>
  <c r="E11" i="5"/>
  <c r="D11" i="5"/>
  <c r="C11" i="5"/>
  <c r="L8" i="5"/>
  <c r="K8" i="5"/>
  <c r="J8" i="5"/>
  <c r="I8" i="5"/>
  <c r="H8" i="5"/>
  <c r="G8" i="5"/>
  <c r="F8" i="5"/>
  <c r="E8" i="5"/>
  <c r="D8" i="5"/>
  <c r="C8" i="5"/>
  <c r="L12" i="5"/>
  <c r="K12" i="5"/>
  <c r="J12" i="5"/>
  <c r="I12" i="5"/>
  <c r="H12" i="5"/>
  <c r="G12" i="5"/>
  <c r="F12" i="5"/>
  <c r="E12" i="5"/>
  <c r="D12" i="5"/>
  <c r="C12" i="5"/>
  <c r="L20" i="5"/>
  <c r="K20" i="5"/>
  <c r="J20" i="5"/>
  <c r="I20" i="5"/>
  <c r="H20" i="5"/>
  <c r="G20" i="5"/>
  <c r="F20" i="5"/>
  <c r="E20" i="5"/>
  <c r="D20" i="5"/>
  <c r="C20" i="5"/>
  <c r="L5" i="5"/>
  <c r="K5" i="5"/>
  <c r="J5" i="5"/>
  <c r="I5" i="5"/>
  <c r="H5" i="5"/>
  <c r="G5" i="5"/>
  <c r="F5" i="5"/>
  <c r="E5" i="5"/>
  <c r="D5" i="5"/>
  <c r="C5" i="5"/>
  <c r="L3" i="5"/>
  <c r="K3" i="5"/>
  <c r="J3" i="5"/>
  <c r="I3" i="5"/>
  <c r="H3" i="5"/>
  <c r="G3" i="5"/>
  <c r="F3" i="5"/>
  <c r="E3" i="5"/>
  <c r="D3" i="5"/>
  <c r="C3" i="5"/>
  <c r="L19" i="5"/>
  <c r="K19" i="5"/>
  <c r="J19" i="5"/>
  <c r="I19" i="5"/>
  <c r="H19" i="5"/>
  <c r="G19" i="5"/>
  <c r="F19" i="5"/>
  <c r="E19" i="5"/>
  <c r="D19" i="5"/>
  <c r="C19" i="5"/>
  <c r="L18" i="5"/>
  <c r="K18" i="5"/>
  <c r="J18" i="5"/>
  <c r="I18" i="5"/>
  <c r="H18" i="5"/>
  <c r="G18" i="5"/>
  <c r="F18" i="5"/>
  <c r="E18" i="5"/>
  <c r="D18" i="5"/>
  <c r="C18" i="5"/>
  <c r="L7" i="5"/>
  <c r="K7" i="5"/>
  <c r="J7" i="5"/>
  <c r="I7" i="5"/>
  <c r="H7" i="5"/>
  <c r="G7" i="5"/>
  <c r="F7" i="5"/>
  <c r="E7" i="5"/>
  <c r="D7" i="5"/>
  <c r="C7" i="5"/>
  <c r="L17" i="5"/>
  <c r="K17" i="5"/>
  <c r="J17" i="5"/>
  <c r="I17" i="5"/>
  <c r="H17" i="5"/>
  <c r="G17" i="5"/>
  <c r="F17" i="5"/>
  <c r="E17" i="5"/>
  <c r="D17" i="5"/>
  <c r="C17" i="5"/>
  <c r="L15" i="5"/>
  <c r="K15" i="5"/>
  <c r="J15" i="5"/>
  <c r="I15" i="5"/>
  <c r="H15" i="5"/>
  <c r="G15" i="5"/>
  <c r="F15" i="5"/>
  <c r="E15" i="5"/>
  <c r="D15" i="5"/>
  <c r="C15" i="5"/>
  <c r="L6" i="5"/>
  <c r="K6" i="5"/>
  <c r="J6" i="5"/>
  <c r="I6" i="5"/>
  <c r="H6" i="5"/>
  <c r="G6" i="5"/>
  <c r="F6" i="5"/>
  <c r="E6" i="5"/>
  <c r="D6" i="5"/>
  <c r="C6" i="5"/>
  <c r="L25" i="4"/>
  <c r="K25" i="4"/>
  <c r="J25" i="4"/>
  <c r="I25" i="4"/>
  <c r="H25" i="4"/>
  <c r="G25" i="4"/>
  <c r="F25" i="4"/>
  <c r="E25" i="4"/>
  <c r="D25" i="4"/>
  <c r="C25" i="4"/>
  <c r="L6" i="4"/>
  <c r="K6" i="4"/>
  <c r="J6" i="4"/>
  <c r="I6" i="4"/>
  <c r="H6" i="4"/>
  <c r="G6" i="4"/>
  <c r="F6" i="4"/>
  <c r="E6" i="4"/>
  <c r="D6" i="4"/>
  <c r="C6" i="4"/>
  <c r="L16" i="4"/>
  <c r="K16" i="4"/>
  <c r="J16" i="4"/>
  <c r="I16" i="4"/>
  <c r="H16" i="4"/>
  <c r="G16" i="4"/>
  <c r="F16" i="4"/>
  <c r="E16" i="4"/>
  <c r="D16" i="4"/>
  <c r="C16" i="4"/>
  <c r="L8" i="4"/>
  <c r="K8" i="4"/>
  <c r="J8" i="4"/>
  <c r="I8" i="4"/>
  <c r="H8" i="4"/>
  <c r="G8" i="4"/>
  <c r="F8" i="4"/>
  <c r="E8" i="4"/>
  <c r="D8" i="4"/>
  <c r="C8" i="4"/>
  <c r="L13" i="4"/>
  <c r="K13" i="4"/>
  <c r="J13" i="4"/>
  <c r="I13" i="4"/>
  <c r="H13" i="4"/>
  <c r="G13" i="4"/>
  <c r="F13" i="4"/>
  <c r="E13" i="4"/>
  <c r="D13" i="4"/>
  <c r="C13" i="4"/>
  <c r="L14" i="4"/>
  <c r="K14" i="4"/>
  <c r="J14" i="4"/>
  <c r="I14" i="4"/>
  <c r="H14" i="4"/>
  <c r="G14" i="4"/>
  <c r="F14" i="4"/>
  <c r="E14" i="4"/>
  <c r="D14" i="4"/>
  <c r="C14" i="4"/>
  <c r="L24" i="4"/>
  <c r="K24" i="4"/>
  <c r="J24" i="4"/>
  <c r="I24" i="4"/>
  <c r="H24" i="4"/>
  <c r="G24" i="4"/>
  <c r="F24" i="4"/>
  <c r="E24" i="4"/>
  <c r="D24" i="4"/>
  <c r="C24" i="4"/>
  <c r="L9" i="4"/>
  <c r="K9" i="4"/>
  <c r="J9" i="4"/>
  <c r="I9" i="4"/>
  <c r="H9" i="4"/>
  <c r="G9" i="4"/>
  <c r="F9" i="4"/>
  <c r="E9" i="4"/>
  <c r="D9" i="4"/>
  <c r="C9" i="4"/>
  <c r="L27" i="4"/>
  <c r="K27" i="4"/>
  <c r="J27" i="4"/>
  <c r="I27" i="4"/>
  <c r="H27" i="4"/>
  <c r="G27" i="4"/>
  <c r="F27" i="4"/>
  <c r="E27" i="4"/>
  <c r="D27" i="4"/>
  <c r="C27" i="4"/>
  <c r="L12" i="4"/>
  <c r="K12" i="4"/>
  <c r="J12" i="4"/>
  <c r="I12" i="4"/>
  <c r="H12" i="4"/>
  <c r="G12" i="4"/>
  <c r="F12" i="4"/>
  <c r="E12" i="4"/>
  <c r="D12" i="4"/>
  <c r="C12" i="4"/>
  <c r="L15" i="4"/>
  <c r="K15" i="4"/>
  <c r="J15" i="4"/>
  <c r="I15" i="4"/>
  <c r="H15" i="4"/>
  <c r="G15" i="4"/>
  <c r="F15" i="4"/>
  <c r="E15" i="4"/>
  <c r="D15" i="4"/>
  <c r="C15" i="4"/>
  <c r="L18" i="4"/>
  <c r="K18" i="4"/>
  <c r="J18" i="4"/>
  <c r="I18" i="4"/>
  <c r="H18" i="4"/>
  <c r="G18" i="4"/>
  <c r="F18" i="4"/>
  <c r="E18" i="4"/>
  <c r="D18" i="4"/>
  <c r="C18" i="4"/>
  <c r="L17" i="4"/>
  <c r="K17" i="4"/>
  <c r="J17" i="4"/>
  <c r="I17" i="4"/>
  <c r="H17" i="4"/>
  <c r="G17" i="4"/>
  <c r="F17" i="4"/>
  <c r="E17" i="4"/>
  <c r="D17" i="4"/>
  <c r="C17" i="4"/>
  <c r="L10" i="4"/>
  <c r="K10" i="4"/>
  <c r="J10" i="4"/>
  <c r="I10" i="4"/>
  <c r="H10" i="4"/>
  <c r="G10" i="4"/>
  <c r="F10" i="4"/>
  <c r="E10" i="4"/>
  <c r="D10" i="4"/>
  <c r="C10" i="4"/>
  <c r="L5" i="4"/>
  <c r="K5" i="4"/>
  <c r="J5" i="4"/>
  <c r="I5" i="4"/>
  <c r="H5" i="4"/>
  <c r="G5" i="4"/>
  <c r="F5" i="4"/>
  <c r="E5" i="4"/>
  <c r="D5" i="4"/>
  <c r="C5" i="4"/>
  <c r="L21" i="4"/>
  <c r="K21" i="4"/>
  <c r="J21" i="4"/>
  <c r="I21" i="4"/>
  <c r="H21" i="4"/>
  <c r="G21" i="4"/>
  <c r="F21" i="4"/>
  <c r="E21" i="4"/>
  <c r="D21" i="4"/>
  <c r="C21" i="4"/>
  <c r="L20" i="4"/>
  <c r="K20" i="4"/>
  <c r="J20" i="4"/>
  <c r="I20" i="4"/>
  <c r="H20" i="4"/>
  <c r="G20" i="4"/>
  <c r="F20" i="4"/>
  <c r="E20" i="4"/>
  <c r="D20" i="4"/>
  <c r="C20" i="4"/>
  <c r="L19" i="4"/>
  <c r="K19" i="4"/>
  <c r="J19" i="4"/>
  <c r="I19" i="4"/>
  <c r="H19" i="4"/>
  <c r="G19" i="4"/>
  <c r="F19" i="4"/>
  <c r="E19" i="4"/>
  <c r="D19" i="4"/>
  <c r="C19" i="4"/>
  <c r="L7" i="4"/>
  <c r="K7" i="4"/>
  <c r="J7" i="4"/>
  <c r="I7" i="4"/>
  <c r="H7" i="4"/>
  <c r="G7" i="4"/>
  <c r="F7" i="4"/>
  <c r="E7" i="4"/>
  <c r="D7" i="4"/>
  <c r="C7" i="4"/>
  <c r="L3" i="4"/>
  <c r="K3" i="4"/>
  <c r="J3" i="4"/>
  <c r="I3" i="4"/>
  <c r="H3" i="4"/>
  <c r="G3" i="4"/>
  <c r="F3" i="4"/>
  <c r="E3" i="4"/>
  <c r="D3" i="4"/>
  <c r="C3" i="4"/>
  <c r="L4" i="4"/>
  <c r="K4" i="4"/>
  <c r="J4" i="4"/>
  <c r="I4" i="4"/>
  <c r="H4" i="4"/>
  <c r="G4" i="4"/>
  <c r="F4" i="4"/>
  <c r="E4" i="4"/>
  <c r="D4" i="4"/>
  <c r="C4" i="4"/>
  <c r="L23" i="4"/>
  <c r="K23" i="4"/>
  <c r="J23" i="4"/>
  <c r="I23" i="4"/>
  <c r="H23" i="4"/>
  <c r="G23" i="4"/>
  <c r="F23" i="4"/>
  <c r="E23" i="4"/>
  <c r="D23" i="4"/>
  <c r="C23" i="4"/>
  <c r="L22" i="4"/>
  <c r="K22" i="4"/>
  <c r="J22" i="4"/>
  <c r="I22" i="4"/>
  <c r="H22" i="4"/>
  <c r="G22" i="4"/>
  <c r="F22" i="4"/>
  <c r="E22" i="4"/>
  <c r="D22" i="4"/>
  <c r="C22" i="4"/>
  <c r="L11" i="4"/>
  <c r="K11" i="4"/>
  <c r="J11" i="4"/>
  <c r="I11" i="4"/>
  <c r="H11" i="4"/>
  <c r="G11" i="4"/>
  <c r="F11" i="4"/>
  <c r="E11" i="4"/>
  <c r="D11" i="4"/>
  <c r="C11" i="4"/>
  <c r="L26" i="4"/>
  <c r="K26" i="4"/>
  <c r="J26" i="4"/>
  <c r="I26" i="4"/>
  <c r="H26" i="4"/>
  <c r="G26" i="4"/>
  <c r="F26" i="4"/>
  <c r="E26" i="4"/>
  <c r="D26" i="4"/>
  <c r="C26" i="4"/>
  <c r="L17" i="3"/>
  <c r="K17" i="3"/>
  <c r="J17" i="3"/>
  <c r="I17" i="3"/>
  <c r="H17" i="3"/>
  <c r="G17" i="3"/>
  <c r="F17" i="3"/>
  <c r="E17" i="3"/>
  <c r="D17" i="3"/>
  <c r="C17" i="3"/>
  <c r="L19" i="3"/>
  <c r="K19" i="3"/>
  <c r="J19" i="3"/>
  <c r="I19" i="3"/>
  <c r="H19" i="3"/>
  <c r="G19" i="3"/>
  <c r="F19" i="3"/>
  <c r="E19" i="3"/>
  <c r="D19" i="3"/>
  <c r="C19" i="3"/>
  <c r="L6" i="3"/>
  <c r="K6" i="3"/>
  <c r="J6" i="3"/>
  <c r="I6" i="3"/>
  <c r="H6" i="3"/>
  <c r="G6" i="3"/>
  <c r="F6" i="3"/>
  <c r="E6" i="3"/>
  <c r="D6" i="3"/>
  <c r="C6" i="3"/>
  <c r="L8" i="3"/>
  <c r="K8" i="3"/>
  <c r="J8" i="3"/>
  <c r="I8" i="3"/>
  <c r="H8" i="3"/>
  <c r="G8" i="3"/>
  <c r="F8" i="3"/>
  <c r="E8" i="3"/>
  <c r="D8" i="3"/>
  <c r="C8" i="3"/>
  <c r="L16" i="3"/>
  <c r="K16" i="3"/>
  <c r="J16" i="3"/>
  <c r="I16" i="3"/>
  <c r="M16" i="3" s="1"/>
  <c r="H16" i="3"/>
  <c r="G16" i="3"/>
  <c r="F16" i="3"/>
  <c r="E16" i="3"/>
  <c r="D16" i="3"/>
  <c r="C16" i="3"/>
  <c r="L22" i="3"/>
  <c r="K22" i="3"/>
  <c r="J22" i="3"/>
  <c r="I22" i="3"/>
  <c r="H22" i="3"/>
  <c r="G22" i="3"/>
  <c r="F22" i="3"/>
  <c r="E22" i="3"/>
  <c r="D22" i="3"/>
  <c r="C22" i="3"/>
  <c r="L20" i="3"/>
  <c r="K20" i="3"/>
  <c r="J20" i="3"/>
  <c r="I20" i="3"/>
  <c r="H20" i="3"/>
  <c r="G20" i="3"/>
  <c r="F20" i="3"/>
  <c r="E20" i="3"/>
  <c r="D20" i="3"/>
  <c r="C20" i="3"/>
  <c r="L4" i="3"/>
  <c r="K4" i="3"/>
  <c r="J4" i="3"/>
  <c r="I4" i="3"/>
  <c r="H4" i="3"/>
  <c r="G4" i="3"/>
  <c r="F4" i="3"/>
  <c r="E4" i="3"/>
  <c r="D4" i="3"/>
  <c r="C4" i="3"/>
  <c r="L9" i="3"/>
  <c r="K9" i="3"/>
  <c r="J9" i="3"/>
  <c r="I9" i="3"/>
  <c r="M9" i="3" s="1"/>
  <c r="H9" i="3"/>
  <c r="G9" i="3"/>
  <c r="F9" i="3"/>
  <c r="E9" i="3"/>
  <c r="D9" i="3"/>
  <c r="C9" i="3"/>
  <c r="L24" i="3"/>
  <c r="K24" i="3"/>
  <c r="J24" i="3"/>
  <c r="I24" i="3"/>
  <c r="H24" i="3"/>
  <c r="G24" i="3"/>
  <c r="F24" i="3"/>
  <c r="E24" i="3"/>
  <c r="D24" i="3"/>
  <c r="C24" i="3"/>
  <c r="L15" i="3"/>
  <c r="K15" i="3"/>
  <c r="J15" i="3"/>
  <c r="I15" i="3"/>
  <c r="H15" i="3"/>
  <c r="G15" i="3"/>
  <c r="F15" i="3"/>
  <c r="E15" i="3"/>
  <c r="D15" i="3"/>
  <c r="C15" i="3"/>
  <c r="L21" i="3"/>
  <c r="K21" i="3"/>
  <c r="J21" i="3"/>
  <c r="I21" i="3"/>
  <c r="H21" i="3"/>
  <c r="G21" i="3"/>
  <c r="F21" i="3"/>
  <c r="E21" i="3"/>
  <c r="D21" i="3"/>
  <c r="C21" i="3"/>
  <c r="L13" i="3"/>
  <c r="K13" i="3"/>
  <c r="J13" i="3"/>
  <c r="I13" i="3"/>
  <c r="H13" i="3"/>
  <c r="G13" i="3"/>
  <c r="F13" i="3"/>
  <c r="E13" i="3"/>
  <c r="D13" i="3"/>
  <c r="C13" i="3"/>
  <c r="L12" i="3"/>
  <c r="K12" i="3"/>
  <c r="J12" i="3"/>
  <c r="I12" i="3"/>
  <c r="H12" i="3"/>
  <c r="G12" i="3"/>
  <c r="F12" i="3"/>
  <c r="E12" i="3"/>
  <c r="D12" i="3"/>
  <c r="C12" i="3"/>
  <c r="L5" i="3"/>
  <c r="K5" i="3"/>
  <c r="J5" i="3"/>
  <c r="I5" i="3"/>
  <c r="H5" i="3"/>
  <c r="G5" i="3"/>
  <c r="F5" i="3"/>
  <c r="E5" i="3"/>
  <c r="D5" i="3"/>
  <c r="C5" i="3"/>
  <c r="L14" i="3"/>
  <c r="K14" i="3"/>
  <c r="J14" i="3"/>
  <c r="I14" i="3"/>
  <c r="H14" i="3"/>
  <c r="G14" i="3"/>
  <c r="F14" i="3"/>
  <c r="E14" i="3"/>
  <c r="D14" i="3"/>
  <c r="C14" i="3"/>
  <c r="L3" i="3"/>
  <c r="K3" i="3"/>
  <c r="J3" i="3"/>
  <c r="I3" i="3"/>
  <c r="M3" i="3" s="1"/>
  <c r="H3" i="3"/>
  <c r="G3" i="3"/>
  <c r="F3" i="3"/>
  <c r="E3" i="3"/>
  <c r="D3" i="3"/>
  <c r="C3" i="3"/>
  <c r="L10" i="3"/>
  <c r="K10" i="3"/>
  <c r="J10" i="3"/>
  <c r="I10" i="3"/>
  <c r="H10" i="3"/>
  <c r="G10" i="3"/>
  <c r="F10" i="3"/>
  <c r="E10" i="3"/>
  <c r="D10" i="3"/>
  <c r="C10" i="3"/>
  <c r="L11" i="3"/>
  <c r="K11" i="3"/>
  <c r="J11" i="3"/>
  <c r="I11" i="3"/>
  <c r="H11" i="3"/>
  <c r="G11" i="3"/>
  <c r="F11" i="3"/>
  <c r="E11" i="3"/>
  <c r="D11" i="3"/>
  <c r="C11" i="3"/>
  <c r="L23" i="3"/>
  <c r="K23" i="3"/>
  <c r="J23" i="3"/>
  <c r="I23" i="3"/>
  <c r="H23" i="3"/>
  <c r="G23" i="3"/>
  <c r="F23" i="3"/>
  <c r="E23" i="3"/>
  <c r="D23" i="3"/>
  <c r="C23" i="3"/>
  <c r="L7" i="3"/>
  <c r="K7" i="3"/>
  <c r="J7" i="3"/>
  <c r="I7" i="3"/>
  <c r="M7" i="3" s="1"/>
  <c r="H7" i="3"/>
  <c r="G7" i="3"/>
  <c r="F7" i="3"/>
  <c r="E7" i="3"/>
  <c r="D7" i="3"/>
  <c r="C7" i="3"/>
  <c r="L18" i="3"/>
  <c r="K18" i="3"/>
  <c r="J18" i="3"/>
  <c r="I18" i="3"/>
  <c r="H18" i="3"/>
  <c r="G18" i="3"/>
  <c r="F18" i="3"/>
  <c r="E18" i="3"/>
  <c r="D18" i="3"/>
  <c r="C18" i="3"/>
  <c r="L3" i="2"/>
  <c r="K3" i="2"/>
  <c r="J3" i="2"/>
  <c r="I3" i="2"/>
  <c r="H3" i="2"/>
  <c r="G3" i="2"/>
  <c r="F3" i="2"/>
  <c r="E3" i="2"/>
  <c r="D3" i="2"/>
  <c r="C3" i="2"/>
  <c r="L15" i="2"/>
  <c r="K15" i="2"/>
  <c r="J15" i="2"/>
  <c r="I15" i="2"/>
  <c r="H15" i="2"/>
  <c r="M15" i="2" s="1"/>
  <c r="G15" i="2"/>
  <c r="F15" i="2"/>
  <c r="E15" i="2"/>
  <c r="D15" i="2"/>
  <c r="C15" i="2"/>
  <c r="L10" i="2"/>
  <c r="K10" i="2"/>
  <c r="J10" i="2"/>
  <c r="I10" i="2"/>
  <c r="H10" i="2"/>
  <c r="G10" i="2"/>
  <c r="F10" i="2"/>
  <c r="E10" i="2"/>
  <c r="D10" i="2"/>
  <c r="C10" i="2"/>
  <c r="L9" i="2"/>
  <c r="K9" i="2"/>
  <c r="J9" i="2"/>
  <c r="I9" i="2"/>
  <c r="H9" i="2"/>
  <c r="G9" i="2"/>
  <c r="F9" i="2"/>
  <c r="E9" i="2"/>
  <c r="D9" i="2"/>
  <c r="C9" i="2"/>
  <c r="L12" i="2"/>
  <c r="K12" i="2"/>
  <c r="J12" i="2"/>
  <c r="I12" i="2"/>
  <c r="H12" i="2"/>
  <c r="G12" i="2"/>
  <c r="F12" i="2"/>
  <c r="E12" i="2"/>
  <c r="D12" i="2"/>
  <c r="C12" i="2"/>
  <c r="L14" i="2"/>
  <c r="K14" i="2"/>
  <c r="J14" i="2"/>
  <c r="I14" i="2"/>
  <c r="H14" i="2"/>
  <c r="G14" i="2"/>
  <c r="F14" i="2"/>
  <c r="E14" i="2"/>
  <c r="D14" i="2"/>
  <c r="C14" i="2"/>
  <c r="L6" i="2"/>
  <c r="K6" i="2"/>
  <c r="J6" i="2"/>
  <c r="I6" i="2"/>
  <c r="H6" i="2"/>
  <c r="G6" i="2"/>
  <c r="F6" i="2"/>
  <c r="E6" i="2"/>
  <c r="D6" i="2"/>
  <c r="C6" i="2"/>
  <c r="L8" i="2"/>
  <c r="K8" i="2"/>
  <c r="J8" i="2"/>
  <c r="I8" i="2"/>
  <c r="H8" i="2"/>
  <c r="G8" i="2"/>
  <c r="F8" i="2"/>
  <c r="E8" i="2"/>
  <c r="D8" i="2"/>
  <c r="C8" i="2"/>
  <c r="L11" i="2"/>
  <c r="K11" i="2"/>
  <c r="J11" i="2"/>
  <c r="I11" i="2"/>
  <c r="H11" i="2"/>
  <c r="G11" i="2"/>
  <c r="F11" i="2"/>
  <c r="E11" i="2"/>
  <c r="D11" i="2"/>
  <c r="C11" i="2"/>
  <c r="L7" i="2"/>
  <c r="K7" i="2"/>
  <c r="J7" i="2"/>
  <c r="I7" i="2"/>
  <c r="H7" i="2"/>
  <c r="G7" i="2"/>
  <c r="F7" i="2"/>
  <c r="E7" i="2"/>
  <c r="D7" i="2"/>
  <c r="C7" i="2"/>
  <c r="L4" i="2"/>
  <c r="K4" i="2"/>
  <c r="J4" i="2"/>
  <c r="I4" i="2"/>
  <c r="H4" i="2"/>
  <c r="G4" i="2"/>
  <c r="F4" i="2"/>
  <c r="E4" i="2"/>
  <c r="D4" i="2"/>
  <c r="C4" i="2"/>
  <c r="L13" i="2"/>
  <c r="K13" i="2"/>
  <c r="J13" i="2"/>
  <c r="I13" i="2"/>
  <c r="H13" i="2"/>
  <c r="G13" i="2"/>
  <c r="F13" i="2"/>
  <c r="E13" i="2"/>
  <c r="D13" i="2"/>
  <c r="C13" i="2"/>
  <c r="L5" i="2"/>
  <c r="K5" i="2"/>
  <c r="J5" i="2"/>
  <c r="I5" i="2"/>
  <c r="H5" i="2"/>
  <c r="G5" i="2"/>
  <c r="F5" i="2"/>
  <c r="E5" i="2"/>
  <c r="D5" i="2"/>
  <c r="C5" i="2"/>
  <c r="K8" i="1"/>
  <c r="J8" i="1"/>
  <c r="I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J6" i="1"/>
  <c r="I6" i="1"/>
  <c r="H6" i="1"/>
  <c r="G6" i="1"/>
  <c r="F6" i="1"/>
  <c r="E6" i="1"/>
  <c r="D6" i="1"/>
  <c r="C6" i="1"/>
  <c r="B6" i="1"/>
  <c r="K9" i="1"/>
  <c r="J9" i="1"/>
  <c r="I9" i="1"/>
  <c r="H9" i="1"/>
  <c r="G9" i="1"/>
  <c r="F9" i="1"/>
  <c r="E9" i="1"/>
  <c r="D9" i="1"/>
  <c r="C9" i="1"/>
  <c r="B9" i="1"/>
  <c r="K4" i="1"/>
  <c r="J4" i="1"/>
  <c r="I4" i="1"/>
  <c r="H4" i="1"/>
  <c r="G4" i="1"/>
  <c r="F4" i="1"/>
  <c r="E4" i="1"/>
  <c r="D4" i="1"/>
  <c r="C4" i="1"/>
  <c r="B4" i="1"/>
  <c r="K5" i="1"/>
  <c r="J5" i="1"/>
  <c r="I5" i="1"/>
  <c r="H5" i="1"/>
  <c r="G5" i="1"/>
  <c r="F5" i="1"/>
  <c r="E5" i="1"/>
  <c r="D5" i="1"/>
  <c r="C5" i="1"/>
  <c r="B5" i="1"/>
  <c r="K3" i="1"/>
  <c r="J3" i="1"/>
  <c r="I3" i="1"/>
  <c r="H3" i="1"/>
  <c r="G3" i="1"/>
  <c r="F3" i="1"/>
  <c r="E3" i="1"/>
  <c r="D3" i="1"/>
  <c r="C3" i="1"/>
  <c r="B3" i="1"/>
  <c r="K10" i="1"/>
  <c r="J10" i="1"/>
  <c r="I10" i="1"/>
  <c r="H10" i="1"/>
  <c r="G10" i="1"/>
  <c r="F10" i="1"/>
  <c r="E10" i="1"/>
  <c r="D10" i="1"/>
  <c r="C10" i="1"/>
  <c r="B10" i="1"/>
  <c r="K11" i="1"/>
  <c r="J11" i="1"/>
  <c r="I11" i="1"/>
  <c r="H11" i="1"/>
  <c r="G11" i="1"/>
  <c r="F11" i="1"/>
  <c r="E11" i="1"/>
  <c r="D11" i="1"/>
  <c r="C11" i="1"/>
  <c r="B11" i="1"/>
  <c r="M16" i="5" l="1"/>
  <c r="M13" i="5"/>
  <c r="M17" i="5"/>
  <c r="M3" i="5"/>
  <c r="M8" i="5"/>
  <c r="M6" i="5"/>
  <c r="M18" i="5"/>
  <c r="M20" i="5"/>
  <c r="M4" i="5"/>
  <c r="M7" i="5"/>
  <c r="M5" i="5"/>
  <c r="M11" i="5"/>
  <c r="M10" i="5"/>
  <c r="M14" i="5"/>
  <c r="M15" i="5"/>
  <c r="M19" i="5"/>
  <c r="M12" i="5"/>
  <c r="M9" i="5"/>
  <c r="M23" i="4"/>
  <c r="M19" i="4"/>
  <c r="M10" i="4"/>
  <c r="M12" i="4"/>
  <c r="M14" i="4"/>
  <c r="M6" i="4"/>
  <c r="M27" i="4"/>
  <c r="M11" i="4"/>
  <c r="M3" i="4"/>
  <c r="M21" i="4"/>
  <c r="M18" i="4"/>
  <c r="M9" i="4"/>
  <c r="M8" i="4"/>
  <c r="M26" i="4"/>
  <c r="M22" i="4"/>
  <c r="M4" i="4"/>
  <c r="M7" i="4"/>
  <c r="M20" i="4"/>
  <c r="M5" i="4"/>
  <c r="M17" i="4"/>
  <c r="M15" i="4"/>
  <c r="M24" i="4"/>
  <c r="M13" i="4"/>
  <c r="M16" i="4"/>
  <c r="M25" i="4"/>
  <c r="M13" i="3"/>
  <c r="M18" i="3"/>
  <c r="M23" i="3"/>
  <c r="M10" i="3"/>
  <c r="M14" i="3"/>
  <c r="M12" i="3"/>
  <c r="M21" i="3"/>
  <c r="M24" i="3"/>
  <c r="M4" i="3"/>
  <c r="M22" i="3"/>
  <c r="M8" i="3"/>
  <c r="M19" i="3"/>
  <c r="M11" i="3"/>
  <c r="M5" i="3"/>
  <c r="M15" i="3"/>
  <c r="M20" i="3"/>
  <c r="M6" i="3"/>
  <c r="M17" i="3"/>
  <c r="M9" i="2"/>
  <c r="M13" i="2"/>
  <c r="M7" i="2"/>
  <c r="M8" i="2"/>
  <c r="M14" i="2"/>
  <c r="M5" i="2"/>
  <c r="M4" i="2"/>
  <c r="M11" i="2"/>
  <c r="M6" i="2"/>
  <c r="M12" i="2"/>
  <c r="M10" i="2"/>
  <c r="M3" i="2"/>
  <c r="L7" i="1"/>
  <c r="L10" i="1"/>
  <c r="L5" i="1"/>
  <c r="L9" i="1"/>
  <c r="L11" i="1"/>
  <c r="L3" i="1"/>
  <c r="L4" i="1"/>
  <c r="L6" i="1"/>
  <c r="L8" i="1"/>
</calcChain>
</file>

<file path=xl/sharedStrings.xml><?xml version="1.0" encoding="utf-8"?>
<sst xmlns="http://schemas.openxmlformats.org/spreadsheetml/2006/main" count="100" uniqueCount="35">
  <si>
    <t>U8F</t>
  </si>
  <si>
    <t>CL</t>
  </si>
  <si>
    <t>Clas.</t>
  </si>
  <si>
    <t>Dos.</t>
  </si>
  <si>
    <t>Nom</t>
  </si>
  <si>
    <t>Prénom</t>
  </si>
  <si>
    <t>Sexe</t>
  </si>
  <si>
    <t>Année</t>
  </si>
  <si>
    <t>Club</t>
  </si>
  <si>
    <t>SPRINT COURT</t>
  </si>
  <si>
    <t>BOARDER</t>
  </si>
  <si>
    <t>SAUT</t>
  </si>
  <si>
    <t>MASS START</t>
  </si>
  <si>
    <t>BIATHLON</t>
  </si>
  <si>
    <t>TOTAL</t>
  </si>
  <si>
    <t>U8G</t>
  </si>
  <si>
    <t>U10F</t>
  </si>
  <si>
    <t>U10G</t>
  </si>
  <si>
    <t>BAL</t>
  </si>
  <si>
    <t>Manon</t>
  </si>
  <si>
    <t>F</t>
  </si>
  <si>
    <t>CS FECLAZ</t>
  </si>
  <si>
    <t>Martinet</t>
  </si>
  <si>
    <t>Anaïs</t>
  </si>
  <si>
    <t>PLANET</t>
  </si>
  <si>
    <t>Juliette</t>
  </si>
  <si>
    <t>Noémie</t>
  </si>
  <si>
    <t>SGAROS- - ROHMER</t>
  </si>
  <si>
    <t>Pauline</t>
  </si>
  <si>
    <t>RAT-PATRON</t>
  </si>
  <si>
    <t>MARION</t>
  </si>
  <si>
    <t>boury</t>
  </si>
  <si>
    <t>camille</t>
  </si>
  <si>
    <t>U11F</t>
  </si>
  <si>
    <t>U11G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</si>
</sst>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b/>
      <u/>
      <sz val="10"/>
      <name val="Arial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3" fillId="0" borderId="0" xfId="1" applyNumberFormat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0" fontId="5" fillId="4" borderId="0" xfId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2">
    <cellStyle name="Excel Built-in Normal" xfId="1" xr:uid="{6EA4146D-0F18-415B-9452-225167F9CEC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8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8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10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10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11F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rême"/>
      <sheetName val="liste inscrits"/>
      <sheetName val="SPRINT COURT"/>
      <sheetName val="BOARDER"/>
      <sheetName val="SAUT"/>
      <sheetName val="MASS START"/>
      <sheetName val="BIATHLON"/>
      <sheetName val="CLASST FINAL"/>
    </sheetNames>
    <sheetDataSet>
      <sheetData sheetId="0" refreshError="1"/>
      <sheetData sheetId="1" refreshError="1"/>
      <sheetData sheetId="2">
        <row r="4">
          <cell r="A4">
            <v>1</v>
          </cell>
          <cell r="B4" t="str">
            <v>AUGE ALLEGRE</v>
          </cell>
          <cell r="C4" t="str">
            <v>NEVA</v>
          </cell>
          <cell r="D4" t="str">
            <v>F</v>
          </cell>
          <cell r="E4">
            <v>2014</v>
          </cell>
          <cell r="F4" t="str">
            <v>CS FECLAZ</v>
          </cell>
        </row>
        <row r="5">
          <cell r="A5">
            <v>2</v>
          </cell>
          <cell r="B5" t="str">
            <v>Barragan</v>
          </cell>
          <cell r="C5" t="str">
            <v>Ana</v>
          </cell>
          <cell r="D5" t="str">
            <v>F</v>
          </cell>
          <cell r="E5">
            <v>2013</v>
          </cell>
          <cell r="F5" t="str">
            <v>CS FECLAZ</v>
          </cell>
        </row>
        <row r="6">
          <cell r="A6">
            <v>3</v>
          </cell>
          <cell r="B6" t="str">
            <v>Barragan</v>
          </cell>
          <cell r="C6" t="str">
            <v>Ines</v>
          </cell>
          <cell r="D6" t="str">
            <v>F</v>
          </cell>
          <cell r="E6">
            <v>2012</v>
          </cell>
          <cell r="F6" t="str">
            <v>CS FECLAZ</v>
          </cell>
        </row>
        <row r="7">
          <cell r="A7">
            <v>4</v>
          </cell>
          <cell r="B7" t="str">
            <v>FERNEZ</v>
          </cell>
          <cell r="C7" t="str">
            <v>Romane</v>
          </cell>
          <cell r="D7" t="str">
            <v>F</v>
          </cell>
          <cell r="E7">
            <v>2012</v>
          </cell>
          <cell r="F7" t="str">
            <v>CS FECLAZ</v>
          </cell>
        </row>
        <row r="8">
          <cell r="A8">
            <v>5</v>
          </cell>
          <cell r="B8" t="str">
            <v>Gorry</v>
          </cell>
          <cell r="C8" t="str">
            <v>Romane</v>
          </cell>
          <cell r="D8" t="str">
            <v>F</v>
          </cell>
          <cell r="E8">
            <v>2012</v>
          </cell>
          <cell r="F8" t="str">
            <v>CS FECLAZ</v>
          </cell>
        </row>
        <row r="9">
          <cell r="A9">
            <v>6</v>
          </cell>
          <cell r="B9" t="str">
            <v>Justine</v>
          </cell>
          <cell r="C9" t="str">
            <v>Turmeau</v>
          </cell>
          <cell r="D9" t="str">
            <v>F</v>
          </cell>
          <cell r="E9">
            <v>2013</v>
          </cell>
          <cell r="F9" t="str">
            <v>CS FECLAZ</v>
          </cell>
        </row>
        <row r="10">
          <cell r="A10">
            <v>7</v>
          </cell>
          <cell r="B10" t="str">
            <v>Martinez</v>
          </cell>
          <cell r="C10" t="str">
            <v>Charlie</v>
          </cell>
          <cell r="D10" t="str">
            <v>F</v>
          </cell>
          <cell r="E10">
            <v>2012</v>
          </cell>
          <cell r="F10" t="str">
            <v>CS FECLAZ</v>
          </cell>
        </row>
        <row r="11">
          <cell r="A11">
            <v>8</v>
          </cell>
          <cell r="B11" t="str">
            <v>PAULUS</v>
          </cell>
          <cell r="C11" t="str">
            <v>Lily</v>
          </cell>
          <cell r="D11" t="str">
            <v>F</v>
          </cell>
          <cell r="E11">
            <v>2013</v>
          </cell>
          <cell r="F11" t="str">
            <v>CS FECLAZ</v>
          </cell>
        </row>
        <row r="12">
          <cell r="A12">
            <v>9</v>
          </cell>
          <cell r="B12" t="str">
            <v>Radici</v>
          </cell>
          <cell r="C12" t="str">
            <v>Léa</v>
          </cell>
          <cell r="D12" t="str">
            <v>F</v>
          </cell>
          <cell r="E12">
            <v>2012</v>
          </cell>
          <cell r="F12" t="str">
            <v>CS FECLAZ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</sheetData>
      <sheetData sheetId="3">
        <row r="15">
          <cell r="B15">
            <v>1</v>
          </cell>
          <cell r="C15" t="str">
            <v>AUGE ALLEGRE</v>
          </cell>
          <cell r="D15" t="str">
            <v>NEVA</v>
          </cell>
          <cell r="E15" t="str">
            <v>F</v>
          </cell>
          <cell r="F15">
            <v>2014</v>
          </cell>
          <cell r="G15" t="str">
            <v>CS FECLAZ</v>
          </cell>
          <cell r="H15">
            <v>17.98</v>
          </cell>
          <cell r="I15">
            <v>100</v>
          </cell>
          <cell r="J15">
            <v>17.98</v>
          </cell>
          <cell r="K15">
            <v>60</v>
          </cell>
        </row>
        <row r="16">
          <cell r="B16">
            <v>2</v>
          </cell>
          <cell r="C16" t="str">
            <v>Barragan</v>
          </cell>
          <cell r="D16" t="str">
            <v>Ana</v>
          </cell>
          <cell r="E16" t="str">
            <v>F</v>
          </cell>
          <cell r="F16">
            <v>2013</v>
          </cell>
          <cell r="G16" t="str">
            <v>CS FECLAZ</v>
          </cell>
          <cell r="H16">
            <v>16.93</v>
          </cell>
          <cell r="I16">
            <v>100</v>
          </cell>
          <cell r="J16">
            <v>16.93</v>
          </cell>
          <cell r="K16">
            <v>65</v>
          </cell>
        </row>
        <row r="17">
          <cell r="B17">
            <v>3</v>
          </cell>
          <cell r="C17" t="str">
            <v>Barragan</v>
          </cell>
          <cell r="D17" t="str">
            <v>Ines</v>
          </cell>
          <cell r="E17" t="str">
            <v>F</v>
          </cell>
          <cell r="F17">
            <v>2012</v>
          </cell>
          <cell r="G17" t="str">
            <v>CS FECLAZ</v>
          </cell>
          <cell r="H17">
            <v>12.16</v>
          </cell>
          <cell r="I17">
            <v>100</v>
          </cell>
          <cell r="J17">
            <v>12.16</v>
          </cell>
          <cell r="K17">
            <v>95</v>
          </cell>
        </row>
        <row r="18">
          <cell r="B18">
            <v>4</v>
          </cell>
          <cell r="C18" t="str">
            <v>FERNEZ</v>
          </cell>
          <cell r="D18" t="str">
            <v>Romane</v>
          </cell>
          <cell r="E18" t="str">
            <v>F</v>
          </cell>
          <cell r="F18">
            <v>2012</v>
          </cell>
          <cell r="G18" t="str">
            <v>CS FECLAZ</v>
          </cell>
          <cell r="H18">
            <v>13.22</v>
          </cell>
          <cell r="I18">
            <v>100</v>
          </cell>
          <cell r="J18">
            <v>13.22</v>
          </cell>
          <cell r="K18">
            <v>85</v>
          </cell>
        </row>
        <row r="19">
          <cell r="B19">
            <v>5</v>
          </cell>
          <cell r="C19" t="str">
            <v>Gorry</v>
          </cell>
          <cell r="D19" t="str">
            <v>Romane</v>
          </cell>
          <cell r="E19" t="str">
            <v>F</v>
          </cell>
          <cell r="F19">
            <v>2012</v>
          </cell>
          <cell r="G19" t="str">
            <v>CS FECLAZ</v>
          </cell>
          <cell r="H19">
            <v>12.1</v>
          </cell>
          <cell r="I19">
            <v>100</v>
          </cell>
          <cell r="J19">
            <v>12.1</v>
          </cell>
          <cell r="K19">
            <v>100</v>
          </cell>
        </row>
        <row r="20">
          <cell r="B20">
            <v>6</v>
          </cell>
          <cell r="C20" t="str">
            <v>Justine</v>
          </cell>
          <cell r="D20" t="str">
            <v>Turmeau</v>
          </cell>
          <cell r="E20" t="str">
            <v>F</v>
          </cell>
          <cell r="F20">
            <v>2013</v>
          </cell>
          <cell r="G20" t="str">
            <v>CS FECLAZ</v>
          </cell>
          <cell r="H20">
            <v>15.31</v>
          </cell>
          <cell r="I20">
            <v>100</v>
          </cell>
          <cell r="J20">
            <v>15.31</v>
          </cell>
          <cell r="K20">
            <v>70</v>
          </cell>
        </row>
        <row r="21">
          <cell r="B21">
            <v>7</v>
          </cell>
          <cell r="C21" t="str">
            <v>Martinez</v>
          </cell>
          <cell r="D21" t="str">
            <v>Charlie</v>
          </cell>
          <cell r="E21" t="str">
            <v>F</v>
          </cell>
          <cell r="F21">
            <v>2012</v>
          </cell>
          <cell r="G21" t="str">
            <v>CS FECLAZ</v>
          </cell>
          <cell r="H21">
            <v>13.5</v>
          </cell>
          <cell r="I21">
            <v>100</v>
          </cell>
          <cell r="J21">
            <v>13.5</v>
          </cell>
          <cell r="K21">
            <v>80</v>
          </cell>
        </row>
        <row r="22">
          <cell r="B22">
            <v>8</v>
          </cell>
          <cell r="C22" t="str">
            <v>PAULUS</v>
          </cell>
          <cell r="D22" t="str">
            <v>Lily</v>
          </cell>
          <cell r="E22" t="str">
            <v>F</v>
          </cell>
          <cell r="F22">
            <v>2013</v>
          </cell>
          <cell r="G22" t="str">
            <v>CS FECLAZ</v>
          </cell>
          <cell r="H22">
            <v>14.98</v>
          </cell>
          <cell r="I22">
            <v>100</v>
          </cell>
          <cell r="J22">
            <v>14.98</v>
          </cell>
          <cell r="K22">
            <v>75</v>
          </cell>
        </row>
        <row r="23">
          <cell r="B23">
            <v>9</v>
          </cell>
          <cell r="C23" t="str">
            <v>Radici</v>
          </cell>
          <cell r="D23" t="str">
            <v>Léa</v>
          </cell>
          <cell r="E23" t="str">
            <v>F</v>
          </cell>
          <cell r="F23">
            <v>2012</v>
          </cell>
          <cell r="G23" t="str">
            <v>CS FECLAZ</v>
          </cell>
          <cell r="H23">
            <v>13.06</v>
          </cell>
          <cell r="I23">
            <v>100</v>
          </cell>
          <cell r="J23">
            <v>13.06</v>
          </cell>
          <cell r="K23">
            <v>90</v>
          </cell>
        </row>
        <row r="24">
          <cell r="B24">
            <v>10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100</v>
          </cell>
          <cell r="I24">
            <v>100</v>
          </cell>
          <cell r="J24">
            <v>100</v>
          </cell>
          <cell r="K24">
            <v>55</v>
          </cell>
        </row>
        <row r="25">
          <cell r="B25">
            <v>11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100</v>
          </cell>
          <cell r="I25">
            <v>100</v>
          </cell>
          <cell r="J25">
            <v>100</v>
          </cell>
          <cell r="K25">
            <v>55</v>
          </cell>
        </row>
        <row r="26">
          <cell r="B26">
            <v>12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100</v>
          </cell>
          <cell r="I26">
            <v>100</v>
          </cell>
          <cell r="J26">
            <v>100</v>
          </cell>
          <cell r="K26">
            <v>55</v>
          </cell>
        </row>
        <row r="27">
          <cell r="B27">
            <v>13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100</v>
          </cell>
          <cell r="I27">
            <v>100</v>
          </cell>
          <cell r="J27">
            <v>100</v>
          </cell>
          <cell r="K27">
            <v>55</v>
          </cell>
        </row>
        <row r="28">
          <cell r="B28">
            <v>14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100</v>
          </cell>
          <cell r="I28">
            <v>100</v>
          </cell>
          <cell r="J28">
            <v>100</v>
          </cell>
          <cell r="K28">
            <v>55</v>
          </cell>
        </row>
        <row r="29">
          <cell r="B29">
            <v>15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100</v>
          </cell>
          <cell r="I29">
            <v>100</v>
          </cell>
          <cell r="J29">
            <v>100</v>
          </cell>
          <cell r="K29">
            <v>55</v>
          </cell>
        </row>
        <row r="30">
          <cell r="B30">
            <v>16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100</v>
          </cell>
          <cell r="I30">
            <v>100</v>
          </cell>
          <cell r="J30">
            <v>100</v>
          </cell>
          <cell r="K30">
            <v>55</v>
          </cell>
        </row>
        <row r="31">
          <cell r="B31">
            <v>17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100</v>
          </cell>
          <cell r="I31">
            <v>100</v>
          </cell>
          <cell r="J31">
            <v>100</v>
          </cell>
          <cell r="K31">
            <v>55</v>
          </cell>
        </row>
        <row r="32">
          <cell r="B32">
            <v>18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100</v>
          </cell>
          <cell r="I32">
            <v>100</v>
          </cell>
          <cell r="J32">
            <v>100</v>
          </cell>
          <cell r="K32">
            <v>55</v>
          </cell>
        </row>
        <row r="33">
          <cell r="B33">
            <v>19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100</v>
          </cell>
          <cell r="I33">
            <v>100</v>
          </cell>
          <cell r="J33">
            <v>100</v>
          </cell>
          <cell r="K33">
            <v>55</v>
          </cell>
        </row>
        <row r="34">
          <cell r="B34">
            <v>20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100</v>
          </cell>
          <cell r="I34">
            <v>100</v>
          </cell>
          <cell r="J34">
            <v>100</v>
          </cell>
          <cell r="K34">
            <v>55</v>
          </cell>
        </row>
        <row r="35">
          <cell r="B35">
            <v>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100</v>
          </cell>
          <cell r="I35">
            <v>100</v>
          </cell>
          <cell r="J35">
            <v>100</v>
          </cell>
          <cell r="K35">
            <v>55</v>
          </cell>
        </row>
        <row r="36">
          <cell r="B36">
            <v>22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100</v>
          </cell>
          <cell r="I36">
            <v>100</v>
          </cell>
          <cell r="J36">
            <v>100</v>
          </cell>
          <cell r="K36">
            <v>55</v>
          </cell>
        </row>
        <row r="37">
          <cell r="B37">
            <v>23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100</v>
          </cell>
          <cell r="I37">
            <v>100</v>
          </cell>
          <cell r="J37">
            <v>100</v>
          </cell>
          <cell r="K37">
            <v>55</v>
          </cell>
        </row>
        <row r="38">
          <cell r="B38">
            <v>24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100</v>
          </cell>
          <cell r="I38">
            <v>100</v>
          </cell>
          <cell r="J38">
            <v>100</v>
          </cell>
          <cell r="K38">
            <v>55</v>
          </cell>
        </row>
        <row r="39">
          <cell r="B39">
            <v>25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100</v>
          </cell>
          <cell r="I39">
            <v>100</v>
          </cell>
          <cell r="J39">
            <v>100</v>
          </cell>
          <cell r="K39">
            <v>55</v>
          </cell>
        </row>
        <row r="40">
          <cell r="B40">
            <v>26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100</v>
          </cell>
          <cell r="I40">
            <v>100</v>
          </cell>
          <cell r="J40">
            <v>100</v>
          </cell>
          <cell r="K40">
            <v>55</v>
          </cell>
        </row>
        <row r="41">
          <cell r="B41">
            <v>27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100</v>
          </cell>
          <cell r="I41">
            <v>100</v>
          </cell>
          <cell r="J41">
            <v>100</v>
          </cell>
          <cell r="K41">
            <v>55</v>
          </cell>
        </row>
        <row r="42">
          <cell r="B42">
            <v>28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100</v>
          </cell>
          <cell r="I42">
            <v>100</v>
          </cell>
          <cell r="J42">
            <v>100</v>
          </cell>
          <cell r="K42">
            <v>55</v>
          </cell>
        </row>
        <row r="43">
          <cell r="B43">
            <v>29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100</v>
          </cell>
          <cell r="I43">
            <v>100</v>
          </cell>
          <cell r="J43">
            <v>100</v>
          </cell>
          <cell r="K43">
            <v>55</v>
          </cell>
        </row>
        <row r="44">
          <cell r="B44">
            <v>30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100</v>
          </cell>
          <cell r="I44">
            <v>100</v>
          </cell>
          <cell r="J44">
            <v>100</v>
          </cell>
          <cell r="K44">
            <v>55</v>
          </cell>
        </row>
        <row r="45">
          <cell r="B45">
            <v>31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100</v>
          </cell>
          <cell r="I45">
            <v>100</v>
          </cell>
          <cell r="J45">
            <v>100</v>
          </cell>
          <cell r="K45">
            <v>55</v>
          </cell>
        </row>
        <row r="46">
          <cell r="B46">
            <v>32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100</v>
          </cell>
          <cell r="I46">
            <v>100</v>
          </cell>
          <cell r="J46">
            <v>100</v>
          </cell>
          <cell r="K46">
            <v>55</v>
          </cell>
        </row>
        <row r="47">
          <cell r="B47">
            <v>33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100</v>
          </cell>
          <cell r="I47">
            <v>100</v>
          </cell>
          <cell r="J47">
            <v>100</v>
          </cell>
          <cell r="K47">
            <v>55</v>
          </cell>
        </row>
        <row r="48">
          <cell r="B48">
            <v>34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100</v>
          </cell>
          <cell r="I48">
            <v>100</v>
          </cell>
          <cell r="J48">
            <v>100</v>
          </cell>
          <cell r="K48">
            <v>55</v>
          </cell>
        </row>
        <row r="49">
          <cell r="B49">
            <v>35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100</v>
          </cell>
          <cell r="I49">
            <v>100</v>
          </cell>
          <cell r="J49">
            <v>100</v>
          </cell>
          <cell r="K49">
            <v>55</v>
          </cell>
        </row>
        <row r="50">
          <cell r="B50">
            <v>36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100</v>
          </cell>
          <cell r="I50">
            <v>100</v>
          </cell>
          <cell r="J50">
            <v>100</v>
          </cell>
          <cell r="K50">
            <v>55</v>
          </cell>
        </row>
        <row r="51">
          <cell r="B51">
            <v>37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100</v>
          </cell>
          <cell r="I51">
            <v>100</v>
          </cell>
          <cell r="J51">
            <v>100</v>
          </cell>
          <cell r="K51">
            <v>55</v>
          </cell>
        </row>
        <row r="52">
          <cell r="B52">
            <v>38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100</v>
          </cell>
          <cell r="I52">
            <v>100</v>
          </cell>
          <cell r="J52">
            <v>100</v>
          </cell>
          <cell r="K52">
            <v>55</v>
          </cell>
        </row>
        <row r="53">
          <cell r="B53">
            <v>39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100</v>
          </cell>
          <cell r="I53">
            <v>100</v>
          </cell>
          <cell r="J53">
            <v>100</v>
          </cell>
          <cell r="K53">
            <v>55</v>
          </cell>
        </row>
        <row r="54">
          <cell r="B54">
            <v>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100</v>
          </cell>
          <cell r="I54">
            <v>100</v>
          </cell>
          <cell r="J54">
            <v>100</v>
          </cell>
          <cell r="K54">
            <v>55</v>
          </cell>
        </row>
        <row r="55">
          <cell r="B55">
            <v>41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100</v>
          </cell>
          <cell r="I55">
            <v>100</v>
          </cell>
          <cell r="J55">
            <v>100</v>
          </cell>
          <cell r="K55">
            <v>55</v>
          </cell>
        </row>
        <row r="56">
          <cell r="B56">
            <v>42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100</v>
          </cell>
          <cell r="I56">
            <v>100</v>
          </cell>
          <cell r="J56">
            <v>100</v>
          </cell>
          <cell r="K56">
            <v>55</v>
          </cell>
        </row>
        <row r="57">
          <cell r="B57">
            <v>43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100</v>
          </cell>
          <cell r="I57">
            <v>100</v>
          </cell>
          <cell r="J57">
            <v>100</v>
          </cell>
          <cell r="K57">
            <v>55</v>
          </cell>
        </row>
        <row r="58">
          <cell r="B58">
            <v>44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100</v>
          </cell>
          <cell r="I58">
            <v>100</v>
          </cell>
          <cell r="J58">
            <v>100</v>
          </cell>
          <cell r="K58">
            <v>55</v>
          </cell>
        </row>
        <row r="59">
          <cell r="B59">
            <v>45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100</v>
          </cell>
          <cell r="I59">
            <v>100</v>
          </cell>
          <cell r="J59">
            <v>100</v>
          </cell>
          <cell r="K59">
            <v>55</v>
          </cell>
        </row>
        <row r="60">
          <cell r="B60">
            <v>46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100</v>
          </cell>
          <cell r="I60">
            <v>100</v>
          </cell>
          <cell r="J60">
            <v>100</v>
          </cell>
          <cell r="K60">
            <v>55</v>
          </cell>
        </row>
        <row r="61">
          <cell r="B61">
            <v>47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100</v>
          </cell>
          <cell r="I61">
            <v>100</v>
          </cell>
          <cell r="J61">
            <v>100</v>
          </cell>
          <cell r="K61">
            <v>55</v>
          </cell>
        </row>
        <row r="62">
          <cell r="B62">
            <v>48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100</v>
          </cell>
          <cell r="I62">
            <v>100</v>
          </cell>
          <cell r="J62">
            <v>100</v>
          </cell>
          <cell r="K62">
            <v>55</v>
          </cell>
        </row>
        <row r="63">
          <cell r="B63">
            <v>49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100</v>
          </cell>
          <cell r="I63">
            <v>100</v>
          </cell>
          <cell r="J63">
            <v>100</v>
          </cell>
          <cell r="K63">
            <v>55</v>
          </cell>
        </row>
        <row r="64">
          <cell r="B64">
            <v>50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100</v>
          </cell>
          <cell r="I64">
            <v>100</v>
          </cell>
          <cell r="J64">
            <v>100</v>
          </cell>
          <cell r="K64">
            <v>55</v>
          </cell>
        </row>
        <row r="65">
          <cell r="B65">
            <v>51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100</v>
          </cell>
          <cell r="I65">
            <v>100</v>
          </cell>
          <cell r="J65">
            <v>100</v>
          </cell>
          <cell r="K65">
            <v>55</v>
          </cell>
        </row>
        <row r="66">
          <cell r="B66">
            <v>52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100</v>
          </cell>
          <cell r="I66">
            <v>100</v>
          </cell>
          <cell r="J66">
            <v>100</v>
          </cell>
          <cell r="K66">
            <v>55</v>
          </cell>
        </row>
        <row r="67">
          <cell r="B67">
            <v>53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100</v>
          </cell>
          <cell r="I67">
            <v>100</v>
          </cell>
          <cell r="J67">
            <v>100</v>
          </cell>
          <cell r="K67">
            <v>55</v>
          </cell>
        </row>
        <row r="68">
          <cell r="B68">
            <v>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100</v>
          </cell>
          <cell r="I68">
            <v>100</v>
          </cell>
          <cell r="J68">
            <v>100</v>
          </cell>
          <cell r="K68">
            <v>55</v>
          </cell>
        </row>
        <row r="69">
          <cell r="B69">
            <v>55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100</v>
          </cell>
          <cell r="J69">
            <v>100</v>
          </cell>
          <cell r="K69">
            <v>55</v>
          </cell>
        </row>
        <row r="70">
          <cell r="B70">
            <v>56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100</v>
          </cell>
          <cell r="J70">
            <v>100</v>
          </cell>
          <cell r="K70">
            <v>55</v>
          </cell>
        </row>
        <row r="71">
          <cell r="B71">
            <v>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100</v>
          </cell>
          <cell r="I71">
            <v>100</v>
          </cell>
          <cell r="J71">
            <v>100</v>
          </cell>
          <cell r="K71">
            <v>55</v>
          </cell>
        </row>
        <row r="72">
          <cell r="B72">
            <v>58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100</v>
          </cell>
          <cell r="I72">
            <v>100</v>
          </cell>
          <cell r="J72">
            <v>100</v>
          </cell>
          <cell r="K72">
            <v>55</v>
          </cell>
        </row>
        <row r="73">
          <cell r="B73">
            <v>59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100</v>
          </cell>
          <cell r="I73">
            <v>100</v>
          </cell>
          <cell r="J73">
            <v>100</v>
          </cell>
          <cell r="K73">
            <v>55</v>
          </cell>
        </row>
        <row r="74">
          <cell r="B74">
            <v>60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100</v>
          </cell>
          <cell r="I74">
            <v>100</v>
          </cell>
          <cell r="J74">
            <v>100</v>
          </cell>
          <cell r="K74">
            <v>55</v>
          </cell>
        </row>
      </sheetData>
      <sheetData sheetId="4">
        <row r="15">
          <cell r="B15">
            <v>1</v>
          </cell>
          <cell r="C15" t="str">
            <v>AUGE ALLEGRE</v>
          </cell>
          <cell r="D15" t="str">
            <v>NEVA</v>
          </cell>
          <cell r="E15" t="str">
            <v>F</v>
          </cell>
          <cell r="F15">
            <v>2014</v>
          </cell>
          <cell r="G15" t="str">
            <v>CS FECLAZ</v>
          </cell>
          <cell r="H15">
            <v>7.3958333333333334E-2</v>
          </cell>
          <cell r="I15">
            <v>60</v>
          </cell>
        </row>
        <row r="16">
          <cell r="B16">
            <v>2</v>
          </cell>
          <cell r="C16" t="str">
            <v>Barragan</v>
          </cell>
          <cell r="D16" t="str">
            <v>Ana</v>
          </cell>
          <cell r="E16" t="str">
            <v>F</v>
          </cell>
          <cell r="F16">
            <v>2013</v>
          </cell>
          <cell r="G16" t="str">
            <v>CS FECLAZ</v>
          </cell>
          <cell r="H16">
            <v>5.0347222222222217E-2</v>
          </cell>
          <cell r="I16">
            <v>75</v>
          </cell>
        </row>
        <row r="17">
          <cell r="B17">
            <v>3</v>
          </cell>
          <cell r="C17" t="str">
            <v>Barragan</v>
          </cell>
          <cell r="D17" t="str">
            <v>Ines</v>
          </cell>
          <cell r="E17" t="str">
            <v>F</v>
          </cell>
          <cell r="F17">
            <v>2012</v>
          </cell>
          <cell r="G17" t="str">
            <v>CS FECLAZ</v>
          </cell>
          <cell r="H17">
            <v>3.4722222222222224E-2</v>
          </cell>
          <cell r="I17">
            <v>100</v>
          </cell>
        </row>
        <row r="18">
          <cell r="B18">
            <v>4</v>
          </cell>
          <cell r="C18" t="str">
            <v>FERNEZ</v>
          </cell>
          <cell r="D18" t="str">
            <v>Romane</v>
          </cell>
          <cell r="E18" t="str">
            <v>F</v>
          </cell>
          <cell r="F18">
            <v>2012</v>
          </cell>
          <cell r="G18" t="str">
            <v>CS FECLAZ</v>
          </cell>
          <cell r="H18">
            <v>4.2013888888888885E-2</v>
          </cell>
          <cell r="I18">
            <v>85</v>
          </cell>
        </row>
        <row r="19">
          <cell r="B19">
            <v>5</v>
          </cell>
          <cell r="C19" t="str">
            <v>Gorry</v>
          </cell>
          <cell r="D19" t="str">
            <v>Romane</v>
          </cell>
          <cell r="E19" t="str">
            <v>F</v>
          </cell>
          <cell r="F19">
            <v>2012</v>
          </cell>
          <cell r="G19" t="str">
            <v>CS FECLAZ</v>
          </cell>
          <cell r="H19">
            <v>3.8773148148148147E-2</v>
          </cell>
          <cell r="I19">
            <v>90</v>
          </cell>
        </row>
        <row r="20">
          <cell r="B20">
            <v>6</v>
          </cell>
          <cell r="C20" t="str">
            <v>Justine</v>
          </cell>
          <cell r="D20" t="str">
            <v>Turmeau</v>
          </cell>
          <cell r="E20" t="str">
            <v>F</v>
          </cell>
          <cell r="F20">
            <v>2013</v>
          </cell>
          <cell r="G20" t="str">
            <v>CS FECLAZ</v>
          </cell>
          <cell r="H20">
            <v>3.8310185185185183E-2</v>
          </cell>
          <cell r="I20">
            <v>95</v>
          </cell>
        </row>
        <row r="21">
          <cell r="B21">
            <v>7</v>
          </cell>
          <cell r="C21" t="str">
            <v>Martinez</v>
          </cell>
          <cell r="D21" t="str">
            <v>Charlie</v>
          </cell>
          <cell r="E21" t="str">
            <v>F</v>
          </cell>
          <cell r="F21">
            <v>2012</v>
          </cell>
          <cell r="G21" t="str">
            <v>CS FECLAZ</v>
          </cell>
          <cell r="H21">
            <v>5.1273148148148151E-2</v>
          </cell>
          <cell r="I21">
            <v>70</v>
          </cell>
        </row>
        <row r="22">
          <cell r="B22">
            <v>8</v>
          </cell>
          <cell r="C22" t="str">
            <v>PAULUS</v>
          </cell>
          <cell r="D22" t="str">
            <v>Lily</v>
          </cell>
          <cell r="E22" t="str">
            <v>F</v>
          </cell>
          <cell r="F22">
            <v>2013</v>
          </cell>
          <cell r="G22" t="str">
            <v>CS FECLAZ</v>
          </cell>
          <cell r="H22">
            <v>5.185185185185185E-2</v>
          </cell>
          <cell r="I22">
            <v>65</v>
          </cell>
        </row>
        <row r="23">
          <cell r="B23">
            <v>9</v>
          </cell>
          <cell r="C23" t="str">
            <v>Radici</v>
          </cell>
          <cell r="D23" t="str">
            <v>Léa</v>
          </cell>
          <cell r="E23" t="str">
            <v>F</v>
          </cell>
          <cell r="F23">
            <v>2012</v>
          </cell>
          <cell r="G23" t="str">
            <v>CS FECLAZ</v>
          </cell>
          <cell r="H23">
            <v>4.7569444444444442E-2</v>
          </cell>
          <cell r="I23">
            <v>80</v>
          </cell>
        </row>
        <row r="24">
          <cell r="B24">
            <v>10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 t="e">
            <v>#N/A</v>
          </cell>
        </row>
        <row r="25">
          <cell r="B25">
            <v>11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I25" t="e">
            <v>#N/A</v>
          </cell>
        </row>
        <row r="26">
          <cell r="B26">
            <v>12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I26" t="e">
            <v>#N/A</v>
          </cell>
        </row>
        <row r="27">
          <cell r="B27">
            <v>13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 t="e">
            <v>#N/A</v>
          </cell>
        </row>
        <row r="28">
          <cell r="B28">
            <v>14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 t="e">
            <v>#N/A</v>
          </cell>
        </row>
        <row r="29">
          <cell r="B29">
            <v>15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 t="e">
            <v>#N/A</v>
          </cell>
        </row>
        <row r="30">
          <cell r="B30">
            <v>16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 t="e">
            <v>#N/A</v>
          </cell>
        </row>
        <row r="31">
          <cell r="B31">
            <v>17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 t="e">
            <v>#N/A</v>
          </cell>
        </row>
        <row r="32">
          <cell r="B32">
            <v>18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 t="e">
            <v>#N/A</v>
          </cell>
        </row>
        <row r="33">
          <cell r="B33">
            <v>19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 t="e">
            <v>#N/A</v>
          </cell>
        </row>
        <row r="34">
          <cell r="B34">
            <v>20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 t="e">
            <v>#N/A</v>
          </cell>
        </row>
        <row r="35">
          <cell r="B35">
            <v>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 t="e">
            <v>#N/A</v>
          </cell>
        </row>
        <row r="36">
          <cell r="B36">
            <v>22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 t="e">
            <v>#N/A</v>
          </cell>
        </row>
        <row r="37">
          <cell r="B37">
            <v>23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 t="e">
            <v>#N/A</v>
          </cell>
        </row>
        <row r="38">
          <cell r="B38">
            <v>24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 t="e">
            <v>#N/A</v>
          </cell>
        </row>
        <row r="39">
          <cell r="B39">
            <v>25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 t="e">
            <v>#N/A</v>
          </cell>
        </row>
        <row r="40">
          <cell r="B40">
            <v>26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 t="e">
            <v>#N/A</v>
          </cell>
        </row>
        <row r="41">
          <cell r="B41">
            <v>27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 t="e">
            <v>#N/A</v>
          </cell>
        </row>
        <row r="42">
          <cell r="B42">
            <v>28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 t="e">
            <v>#N/A</v>
          </cell>
        </row>
        <row r="43">
          <cell r="B43">
            <v>29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 t="e">
            <v>#N/A</v>
          </cell>
        </row>
        <row r="44">
          <cell r="B44">
            <v>30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 t="e">
            <v>#N/A</v>
          </cell>
        </row>
        <row r="45">
          <cell r="B45">
            <v>31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 t="e">
            <v>#N/A</v>
          </cell>
        </row>
        <row r="46">
          <cell r="B46">
            <v>32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 t="e">
            <v>#N/A</v>
          </cell>
        </row>
        <row r="47">
          <cell r="B47">
            <v>33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 t="e">
            <v>#N/A</v>
          </cell>
        </row>
        <row r="48">
          <cell r="B48">
            <v>34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 t="e">
            <v>#N/A</v>
          </cell>
        </row>
        <row r="49">
          <cell r="B49">
            <v>35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 t="e">
            <v>#N/A</v>
          </cell>
        </row>
        <row r="50">
          <cell r="B50">
            <v>36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 t="e">
            <v>#N/A</v>
          </cell>
        </row>
        <row r="51">
          <cell r="B51">
            <v>37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 t="e">
            <v>#N/A</v>
          </cell>
        </row>
        <row r="52">
          <cell r="B52">
            <v>38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 t="e">
            <v>#N/A</v>
          </cell>
        </row>
        <row r="53">
          <cell r="B53">
            <v>39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 t="e">
            <v>#N/A</v>
          </cell>
        </row>
        <row r="54">
          <cell r="B54">
            <v>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 t="e">
            <v>#N/A</v>
          </cell>
        </row>
        <row r="55">
          <cell r="B55">
            <v>41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 t="e">
            <v>#N/A</v>
          </cell>
        </row>
        <row r="56">
          <cell r="B56">
            <v>42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 t="e">
            <v>#N/A</v>
          </cell>
        </row>
        <row r="57">
          <cell r="B57">
            <v>43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 t="e">
            <v>#N/A</v>
          </cell>
        </row>
        <row r="58">
          <cell r="B58">
            <v>44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 t="e">
            <v>#N/A</v>
          </cell>
        </row>
        <row r="59">
          <cell r="B59">
            <v>45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e">
            <v>#N/A</v>
          </cell>
        </row>
        <row r="60">
          <cell r="B60">
            <v>46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 t="e">
            <v>#N/A</v>
          </cell>
        </row>
        <row r="61">
          <cell r="B61">
            <v>47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 t="e">
            <v>#N/A</v>
          </cell>
        </row>
        <row r="62">
          <cell r="B62">
            <v>48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 t="e">
            <v>#N/A</v>
          </cell>
        </row>
        <row r="63">
          <cell r="B63">
            <v>49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 t="e">
            <v>#N/A</v>
          </cell>
        </row>
        <row r="64">
          <cell r="B64">
            <v>50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 t="e">
            <v>#N/A</v>
          </cell>
        </row>
        <row r="65">
          <cell r="B65">
            <v>51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 t="e">
            <v>#N/A</v>
          </cell>
        </row>
        <row r="66">
          <cell r="B66">
            <v>52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 t="e">
            <v>#N/A</v>
          </cell>
        </row>
        <row r="67">
          <cell r="B67">
            <v>53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 t="e">
            <v>#N/A</v>
          </cell>
        </row>
        <row r="68">
          <cell r="B68">
            <v>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 t="e">
            <v>#N/A</v>
          </cell>
        </row>
        <row r="69">
          <cell r="B69">
            <v>55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e">
            <v>#N/A</v>
          </cell>
        </row>
        <row r="70">
          <cell r="B70">
            <v>56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 t="e">
            <v>#N/A</v>
          </cell>
        </row>
        <row r="71">
          <cell r="B71">
            <v>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 t="e">
            <v>#N/A</v>
          </cell>
        </row>
        <row r="72">
          <cell r="B72">
            <v>58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 t="e">
            <v>#N/A</v>
          </cell>
        </row>
        <row r="73">
          <cell r="B73">
            <v>59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 t="e">
            <v>#N/A</v>
          </cell>
        </row>
        <row r="74">
          <cell r="B74">
            <v>60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 t="e">
            <v>#N/A</v>
          </cell>
        </row>
      </sheetData>
      <sheetData sheetId="5">
        <row r="15">
          <cell r="B15">
            <v>1</v>
          </cell>
          <cell r="C15" t="str">
            <v>AUGE ALLEGRE</v>
          </cell>
          <cell r="D15" t="str">
            <v>NEVA</v>
          </cell>
          <cell r="E15" t="str">
            <v>F</v>
          </cell>
          <cell r="F15">
            <v>2014</v>
          </cell>
          <cell r="G15" t="str">
            <v>CS FECLAZ</v>
          </cell>
          <cell r="H15">
            <v>20</v>
          </cell>
        </row>
        <row r="16">
          <cell r="B16">
            <v>2</v>
          </cell>
          <cell r="C16" t="str">
            <v>Barragan</v>
          </cell>
          <cell r="D16" t="str">
            <v>Ana</v>
          </cell>
          <cell r="E16" t="str">
            <v>F</v>
          </cell>
          <cell r="F16">
            <v>2013</v>
          </cell>
          <cell r="G16" t="str">
            <v>CS FECLAZ</v>
          </cell>
          <cell r="H16">
            <v>20</v>
          </cell>
        </row>
        <row r="17">
          <cell r="B17">
            <v>3</v>
          </cell>
          <cell r="C17" t="str">
            <v>Barragan</v>
          </cell>
          <cell r="D17" t="str">
            <v>Ines</v>
          </cell>
          <cell r="E17" t="str">
            <v>F</v>
          </cell>
          <cell r="F17">
            <v>2012</v>
          </cell>
          <cell r="G17" t="str">
            <v>CS FECLAZ</v>
          </cell>
          <cell r="H17">
            <v>20</v>
          </cell>
        </row>
        <row r="18">
          <cell r="B18">
            <v>4</v>
          </cell>
          <cell r="C18" t="str">
            <v>FERNEZ</v>
          </cell>
          <cell r="D18" t="str">
            <v>Romane</v>
          </cell>
          <cell r="E18" t="str">
            <v>F</v>
          </cell>
          <cell r="F18">
            <v>2012</v>
          </cell>
          <cell r="G18" t="str">
            <v>CS FECLAZ</v>
          </cell>
          <cell r="H18">
            <v>20</v>
          </cell>
        </row>
        <row r="19">
          <cell r="B19">
            <v>5</v>
          </cell>
          <cell r="C19" t="str">
            <v>Gorry</v>
          </cell>
          <cell r="D19" t="str">
            <v>Romane</v>
          </cell>
          <cell r="E19" t="str">
            <v>F</v>
          </cell>
          <cell r="F19">
            <v>2012</v>
          </cell>
          <cell r="G19" t="str">
            <v>CS FECLAZ</v>
          </cell>
          <cell r="H19">
            <v>40</v>
          </cell>
        </row>
        <row r="20">
          <cell r="B20">
            <v>6</v>
          </cell>
          <cell r="C20" t="str">
            <v>Justine</v>
          </cell>
          <cell r="D20" t="str">
            <v>Turmeau</v>
          </cell>
          <cell r="E20" t="str">
            <v>F</v>
          </cell>
          <cell r="F20">
            <v>2013</v>
          </cell>
          <cell r="G20" t="str">
            <v>CS FECLAZ</v>
          </cell>
          <cell r="H20">
            <v>20</v>
          </cell>
        </row>
        <row r="21">
          <cell r="B21">
            <v>7</v>
          </cell>
          <cell r="C21" t="str">
            <v>Martinez</v>
          </cell>
          <cell r="D21" t="str">
            <v>Charlie</v>
          </cell>
          <cell r="E21" t="str">
            <v>F</v>
          </cell>
          <cell r="F21">
            <v>2012</v>
          </cell>
          <cell r="G21" t="str">
            <v>CS FECLAZ</v>
          </cell>
          <cell r="H21">
            <v>30</v>
          </cell>
        </row>
        <row r="22">
          <cell r="B22">
            <v>8</v>
          </cell>
          <cell r="C22" t="str">
            <v>PAULUS</v>
          </cell>
          <cell r="D22" t="str">
            <v>Lily</v>
          </cell>
          <cell r="E22" t="str">
            <v>F</v>
          </cell>
          <cell r="F22">
            <v>2013</v>
          </cell>
          <cell r="G22" t="str">
            <v>CS FECLAZ</v>
          </cell>
          <cell r="H22">
            <v>30</v>
          </cell>
        </row>
        <row r="23">
          <cell r="B23">
            <v>9</v>
          </cell>
          <cell r="C23" t="str">
            <v>Radici</v>
          </cell>
          <cell r="D23" t="str">
            <v>Léa</v>
          </cell>
          <cell r="E23" t="str">
            <v>F</v>
          </cell>
          <cell r="F23">
            <v>2012</v>
          </cell>
          <cell r="G23" t="str">
            <v>CS FECLAZ</v>
          </cell>
          <cell r="H23">
            <v>20</v>
          </cell>
        </row>
        <row r="24">
          <cell r="B24">
            <v>10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12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13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14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17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29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30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31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32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33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34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35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36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37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38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39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41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42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43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44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45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46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47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48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49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50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51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52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53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55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56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58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59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60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</sheetData>
      <sheetData sheetId="6">
        <row r="15">
          <cell r="B15">
            <v>1</v>
          </cell>
          <cell r="C15" t="str">
            <v>AUGE ALLEGRE</v>
          </cell>
          <cell r="D15" t="str">
            <v>NEVA</v>
          </cell>
          <cell r="E15" t="str">
            <v>F</v>
          </cell>
          <cell r="F15">
            <v>2014</v>
          </cell>
          <cell r="G15" t="str">
            <v>CS FECLAZ</v>
          </cell>
          <cell r="H15">
            <v>60</v>
          </cell>
        </row>
        <row r="16">
          <cell r="B16">
            <v>2</v>
          </cell>
          <cell r="C16" t="str">
            <v>Barragan</v>
          </cell>
          <cell r="D16" t="str">
            <v>Ana</v>
          </cell>
          <cell r="E16" t="str">
            <v>F</v>
          </cell>
          <cell r="F16">
            <v>2013</v>
          </cell>
          <cell r="G16" t="str">
            <v>CS FECLAZ</v>
          </cell>
          <cell r="H16">
            <v>65</v>
          </cell>
        </row>
        <row r="17">
          <cell r="B17">
            <v>3</v>
          </cell>
          <cell r="C17" t="str">
            <v>Barragan</v>
          </cell>
          <cell r="D17" t="str">
            <v>Ines</v>
          </cell>
          <cell r="E17" t="str">
            <v>F</v>
          </cell>
          <cell r="F17">
            <v>2012</v>
          </cell>
          <cell r="G17" t="str">
            <v>CS FECLAZ</v>
          </cell>
          <cell r="H17">
            <v>85</v>
          </cell>
        </row>
        <row r="18">
          <cell r="B18">
            <v>4</v>
          </cell>
          <cell r="C18" t="str">
            <v>FERNEZ</v>
          </cell>
          <cell r="D18" t="str">
            <v>Romane</v>
          </cell>
          <cell r="E18" t="str">
            <v>F</v>
          </cell>
          <cell r="F18">
            <v>2012</v>
          </cell>
          <cell r="G18" t="str">
            <v>CS FECLAZ</v>
          </cell>
          <cell r="H18">
            <v>100</v>
          </cell>
        </row>
        <row r="19">
          <cell r="B19">
            <v>5</v>
          </cell>
          <cell r="C19" t="str">
            <v>Gorry</v>
          </cell>
          <cell r="D19" t="str">
            <v>Romane</v>
          </cell>
          <cell r="E19" t="str">
            <v>F</v>
          </cell>
          <cell r="F19">
            <v>2012</v>
          </cell>
          <cell r="G19" t="str">
            <v>CS FECLAZ</v>
          </cell>
          <cell r="H19">
            <v>95</v>
          </cell>
        </row>
        <row r="20">
          <cell r="B20">
            <v>6</v>
          </cell>
          <cell r="C20" t="str">
            <v>Justine</v>
          </cell>
          <cell r="D20" t="str">
            <v>Turmeau</v>
          </cell>
          <cell r="E20" t="str">
            <v>F</v>
          </cell>
          <cell r="F20">
            <v>2013</v>
          </cell>
          <cell r="G20" t="str">
            <v>CS FECLAZ</v>
          </cell>
          <cell r="H20">
            <v>70</v>
          </cell>
        </row>
        <row r="21">
          <cell r="B21">
            <v>7</v>
          </cell>
          <cell r="C21" t="str">
            <v>Martinez</v>
          </cell>
          <cell r="D21" t="str">
            <v>Charlie</v>
          </cell>
          <cell r="E21" t="str">
            <v>F</v>
          </cell>
          <cell r="F21">
            <v>2012</v>
          </cell>
          <cell r="G21" t="str">
            <v>CS FECLAZ</v>
          </cell>
          <cell r="H21">
            <v>90</v>
          </cell>
        </row>
        <row r="22">
          <cell r="B22">
            <v>8</v>
          </cell>
          <cell r="C22" t="str">
            <v>PAULUS</v>
          </cell>
          <cell r="D22" t="str">
            <v>Lily</v>
          </cell>
          <cell r="E22" t="str">
            <v>F</v>
          </cell>
          <cell r="F22">
            <v>2013</v>
          </cell>
          <cell r="G22" t="str">
            <v>CS FECLAZ</v>
          </cell>
          <cell r="H22">
            <v>80</v>
          </cell>
        </row>
        <row r="23">
          <cell r="B23">
            <v>9</v>
          </cell>
          <cell r="C23" t="str">
            <v>Radici</v>
          </cell>
          <cell r="D23" t="str">
            <v>Léa</v>
          </cell>
          <cell r="E23" t="str">
            <v>F</v>
          </cell>
          <cell r="F23">
            <v>2012</v>
          </cell>
          <cell r="G23" t="str">
            <v>CS FECLAZ</v>
          </cell>
          <cell r="H23">
            <v>75</v>
          </cell>
        </row>
        <row r="24">
          <cell r="B24">
            <v>10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#N/A</v>
          </cell>
        </row>
        <row r="25">
          <cell r="B25">
            <v>11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 t="e">
            <v>#N/A</v>
          </cell>
        </row>
        <row r="26">
          <cell r="B26">
            <v>12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e">
            <v>#N/A</v>
          </cell>
        </row>
        <row r="27">
          <cell r="B27">
            <v>13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e">
            <v>#N/A</v>
          </cell>
        </row>
        <row r="28">
          <cell r="B28">
            <v>14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e">
            <v>#N/A</v>
          </cell>
        </row>
        <row r="29">
          <cell r="B29">
            <v>15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e">
            <v>#N/A</v>
          </cell>
        </row>
        <row r="30">
          <cell r="B30">
            <v>16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e">
            <v>#N/A</v>
          </cell>
        </row>
        <row r="31">
          <cell r="B31">
            <v>17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 t="e">
            <v>#N/A</v>
          </cell>
        </row>
        <row r="32">
          <cell r="B32">
            <v>18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e">
            <v>#N/A</v>
          </cell>
        </row>
        <row r="33">
          <cell r="B33">
            <v>19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e">
            <v>#N/A</v>
          </cell>
        </row>
        <row r="34">
          <cell r="B34">
            <v>20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e">
            <v>#N/A</v>
          </cell>
        </row>
        <row r="35">
          <cell r="B35">
            <v>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 t="e">
            <v>#N/A</v>
          </cell>
        </row>
        <row r="36">
          <cell r="B36">
            <v>22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 t="e">
            <v>#N/A</v>
          </cell>
        </row>
        <row r="37">
          <cell r="B37">
            <v>23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e">
            <v>#N/A</v>
          </cell>
        </row>
        <row r="38">
          <cell r="B38">
            <v>24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e">
            <v>#N/A</v>
          </cell>
        </row>
        <row r="39">
          <cell r="B39">
            <v>25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e">
            <v>#N/A</v>
          </cell>
        </row>
        <row r="40">
          <cell r="B40">
            <v>26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e">
            <v>#N/A</v>
          </cell>
        </row>
        <row r="41">
          <cell r="B41">
            <v>27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e">
            <v>#N/A</v>
          </cell>
        </row>
        <row r="42">
          <cell r="B42">
            <v>28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e">
            <v>#N/A</v>
          </cell>
        </row>
        <row r="43">
          <cell r="B43">
            <v>29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e">
            <v>#N/A</v>
          </cell>
        </row>
        <row r="44">
          <cell r="B44">
            <v>30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e">
            <v>#N/A</v>
          </cell>
        </row>
        <row r="45">
          <cell r="B45">
            <v>31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e">
            <v>#N/A</v>
          </cell>
        </row>
        <row r="46">
          <cell r="B46">
            <v>32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e">
            <v>#N/A</v>
          </cell>
        </row>
        <row r="47">
          <cell r="B47">
            <v>33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e">
            <v>#N/A</v>
          </cell>
        </row>
        <row r="48">
          <cell r="B48">
            <v>34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e">
            <v>#N/A</v>
          </cell>
        </row>
        <row r="49">
          <cell r="B49">
            <v>35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e">
            <v>#N/A</v>
          </cell>
        </row>
        <row r="50">
          <cell r="B50">
            <v>36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e">
            <v>#N/A</v>
          </cell>
        </row>
        <row r="51">
          <cell r="B51">
            <v>37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e">
            <v>#N/A</v>
          </cell>
        </row>
        <row r="52">
          <cell r="B52">
            <v>38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e">
            <v>#N/A</v>
          </cell>
        </row>
        <row r="53">
          <cell r="B53">
            <v>39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e">
            <v>#N/A</v>
          </cell>
        </row>
        <row r="54">
          <cell r="B54">
            <v>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e">
            <v>#N/A</v>
          </cell>
        </row>
        <row r="55">
          <cell r="B55">
            <v>41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e">
            <v>#N/A</v>
          </cell>
        </row>
        <row r="56">
          <cell r="B56">
            <v>42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e">
            <v>#N/A</v>
          </cell>
        </row>
        <row r="57">
          <cell r="B57">
            <v>43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e">
            <v>#N/A</v>
          </cell>
        </row>
        <row r="58">
          <cell r="B58">
            <v>44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e">
            <v>#N/A</v>
          </cell>
        </row>
        <row r="59">
          <cell r="B59">
            <v>45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e">
            <v>#N/A</v>
          </cell>
        </row>
        <row r="60">
          <cell r="B60">
            <v>46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e">
            <v>#N/A</v>
          </cell>
        </row>
        <row r="61">
          <cell r="B61">
            <v>47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e">
            <v>#N/A</v>
          </cell>
        </row>
        <row r="62">
          <cell r="B62">
            <v>48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 t="e">
            <v>#N/A</v>
          </cell>
        </row>
        <row r="63">
          <cell r="B63">
            <v>49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e">
            <v>#N/A</v>
          </cell>
        </row>
        <row r="64">
          <cell r="B64">
            <v>50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e">
            <v>#N/A</v>
          </cell>
        </row>
        <row r="65">
          <cell r="B65">
            <v>51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e">
            <v>#N/A</v>
          </cell>
        </row>
        <row r="66">
          <cell r="B66">
            <v>52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e">
            <v>#N/A</v>
          </cell>
        </row>
        <row r="67">
          <cell r="B67">
            <v>53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 t="e">
            <v>#N/A</v>
          </cell>
        </row>
        <row r="68">
          <cell r="B68">
            <v>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e">
            <v>#N/A</v>
          </cell>
        </row>
        <row r="69">
          <cell r="B69">
            <v>55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e">
            <v>#N/A</v>
          </cell>
        </row>
        <row r="70">
          <cell r="B70">
            <v>56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e">
            <v>#N/A</v>
          </cell>
        </row>
        <row r="71">
          <cell r="B71">
            <v>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 t="e">
            <v>#N/A</v>
          </cell>
        </row>
        <row r="72">
          <cell r="B72">
            <v>58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 t="e">
            <v>#N/A</v>
          </cell>
        </row>
        <row r="73">
          <cell r="B73">
            <v>59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 t="e">
            <v>#N/A</v>
          </cell>
        </row>
        <row r="74">
          <cell r="B74">
            <v>60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e">
            <v>#N/A</v>
          </cell>
        </row>
      </sheetData>
      <sheetData sheetId="7">
        <row r="15">
          <cell r="B15">
            <v>1</v>
          </cell>
          <cell r="C15" t="str">
            <v>AUGE ALLEGRE</v>
          </cell>
          <cell r="D15" t="str">
            <v>NEVA</v>
          </cell>
          <cell r="E15" t="str">
            <v>F</v>
          </cell>
          <cell r="F15">
            <v>2014</v>
          </cell>
          <cell r="G15" t="str">
            <v>CS FECLAZ</v>
          </cell>
          <cell r="H15">
            <v>0</v>
          </cell>
        </row>
        <row r="16">
          <cell r="B16">
            <v>2</v>
          </cell>
          <cell r="C16" t="str">
            <v>Barragan</v>
          </cell>
          <cell r="D16" t="str">
            <v>Ana</v>
          </cell>
          <cell r="E16" t="str">
            <v>F</v>
          </cell>
          <cell r="F16">
            <v>2013</v>
          </cell>
          <cell r="G16" t="str">
            <v>CS FECLAZ</v>
          </cell>
          <cell r="H16">
            <v>0</v>
          </cell>
        </row>
        <row r="17">
          <cell r="B17">
            <v>3</v>
          </cell>
          <cell r="C17" t="str">
            <v>Barragan</v>
          </cell>
          <cell r="D17" t="str">
            <v>Ines</v>
          </cell>
          <cell r="E17" t="str">
            <v>F</v>
          </cell>
          <cell r="F17">
            <v>2012</v>
          </cell>
          <cell r="G17" t="str">
            <v>CS FECLAZ</v>
          </cell>
          <cell r="H17">
            <v>50</v>
          </cell>
        </row>
        <row r="18">
          <cell r="B18">
            <v>4</v>
          </cell>
          <cell r="C18" t="str">
            <v>FERNEZ</v>
          </cell>
          <cell r="D18" t="str">
            <v>Romane</v>
          </cell>
          <cell r="E18" t="str">
            <v>F</v>
          </cell>
          <cell r="F18">
            <v>2012</v>
          </cell>
          <cell r="G18" t="str">
            <v>CS FECLAZ</v>
          </cell>
          <cell r="H18">
            <v>30</v>
          </cell>
        </row>
        <row r="19">
          <cell r="B19">
            <v>5</v>
          </cell>
          <cell r="C19" t="str">
            <v>Gorry</v>
          </cell>
          <cell r="D19" t="str">
            <v>Romane</v>
          </cell>
          <cell r="E19" t="str">
            <v>F</v>
          </cell>
          <cell r="F19">
            <v>2012</v>
          </cell>
          <cell r="G19" t="str">
            <v>CS FECLAZ</v>
          </cell>
          <cell r="H19">
            <v>0</v>
          </cell>
        </row>
        <row r="20">
          <cell r="B20">
            <v>6</v>
          </cell>
          <cell r="C20" t="str">
            <v>Justine</v>
          </cell>
          <cell r="D20" t="str">
            <v>Turmeau</v>
          </cell>
          <cell r="E20" t="str">
            <v>F</v>
          </cell>
          <cell r="F20">
            <v>2013</v>
          </cell>
          <cell r="G20" t="str">
            <v>CS FECLAZ</v>
          </cell>
          <cell r="H20">
            <v>0</v>
          </cell>
        </row>
        <row r="21">
          <cell r="B21">
            <v>7</v>
          </cell>
          <cell r="C21" t="str">
            <v>Martinez</v>
          </cell>
          <cell r="D21" t="str">
            <v>Charlie</v>
          </cell>
          <cell r="E21" t="str">
            <v>F</v>
          </cell>
          <cell r="F21">
            <v>2012</v>
          </cell>
          <cell r="G21" t="str">
            <v>CS FECLAZ</v>
          </cell>
          <cell r="H21">
            <v>40</v>
          </cell>
        </row>
        <row r="22">
          <cell r="B22">
            <v>8</v>
          </cell>
          <cell r="C22" t="str">
            <v>PAULUS</v>
          </cell>
          <cell r="D22" t="str">
            <v>Lily</v>
          </cell>
          <cell r="E22" t="str">
            <v>F</v>
          </cell>
          <cell r="F22">
            <v>2013</v>
          </cell>
          <cell r="G22" t="str">
            <v>CS FECLAZ</v>
          </cell>
          <cell r="H22">
            <v>20</v>
          </cell>
        </row>
        <row r="23">
          <cell r="B23">
            <v>9</v>
          </cell>
          <cell r="C23" t="str">
            <v>Radici</v>
          </cell>
          <cell r="D23" t="str">
            <v>Léa</v>
          </cell>
          <cell r="E23" t="str">
            <v>F</v>
          </cell>
          <cell r="F23">
            <v>2012</v>
          </cell>
          <cell r="G23" t="str">
            <v>CS FECLAZ</v>
          </cell>
          <cell r="H23">
            <v>0</v>
          </cell>
        </row>
        <row r="24">
          <cell r="B24">
            <v>10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12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13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14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17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29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30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31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32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33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34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35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36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37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38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39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41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42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43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44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45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46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47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48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49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50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51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52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53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55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56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58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59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60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rême"/>
      <sheetName val="liste inscrits"/>
      <sheetName val="SPRINT COURT"/>
      <sheetName val="BOARDER"/>
      <sheetName val="SAUT"/>
      <sheetName val="MASS START"/>
      <sheetName val="BIATHLON"/>
      <sheetName val="CLASST FINAL"/>
    </sheetNames>
    <sheetDataSet>
      <sheetData sheetId="0" refreshError="1"/>
      <sheetData sheetId="1" refreshError="1"/>
      <sheetData sheetId="2">
        <row r="4">
          <cell r="A4">
            <v>21</v>
          </cell>
          <cell r="B4" t="str">
            <v>ANDRE</v>
          </cell>
          <cell r="C4" t="str">
            <v>Maël</v>
          </cell>
          <cell r="D4" t="str">
            <v>M</v>
          </cell>
          <cell r="E4">
            <v>2012</v>
          </cell>
          <cell r="F4" t="str">
            <v>CESN Revard</v>
          </cell>
        </row>
        <row r="5">
          <cell r="A5">
            <v>22</v>
          </cell>
          <cell r="B5" t="str">
            <v>belkhir-caliste</v>
          </cell>
          <cell r="C5" t="str">
            <v>leopold</v>
          </cell>
          <cell r="D5" t="str">
            <v>M</v>
          </cell>
          <cell r="E5">
            <v>2014</v>
          </cell>
          <cell r="F5" t="str">
            <v>CS FECLAZ</v>
          </cell>
        </row>
        <row r="6">
          <cell r="A6">
            <v>23</v>
          </cell>
          <cell r="B6" t="str">
            <v>Blanchet</v>
          </cell>
          <cell r="C6" t="str">
            <v>Marceau</v>
          </cell>
          <cell r="D6" t="str">
            <v>M</v>
          </cell>
          <cell r="E6">
            <v>2012</v>
          </cell>
          <cell r="F6" t="str">
            <v>CS FECLAZ</v>
          </cell>
        </row>
        <row r="7">
          <cell r="A7">
            <v>24</v>
          </cell>
          <cell r="B7" t="str">
            <v>Blanchet</v>
          </cell>
          <cell r="C7" t="str">
            <v>Lucien</v>
          </cell>
          <cell r="D7" t="str">
            <v>M</v>
          </cell>
          <cell r="E7">
            <v>2012</v>
          </cell>
          <cell r="F7" t="str">
            <v>CS FECLAZ</v>
          </cell>
        </row>
        <row r="8">
          <cell r="A8">
            <v>25</v>
          </cell>
          <cell r="B8" t="str">
            <v>Boulleau</v>
          </cell>
          <cell r="C8" t="str">
            <v>Jules</v>
          </cell>
          <cell r="D8" t="str">
            <v>M</v>
          </cell>
          <cell r="E8">
            <v>2014</v>
          </cell>
          <cell r="F8" t="str">
            <v>CS FECLAZ</v>
          </cell>
        </row>
        <row r="9">
          <cell r="A9">
            <v>26</v>
          </cell>
          <cell r="B9" t="str">
            <v>Cornolti</v>
          </cell>
          <cell r="C9" t="str">
            <v>Robin</v>
          </cell>
          <cell r="D9" t="str">
            <v>M</v>
          </cell>
          <cell r="E9">
            <v>2013</v>
          </cell>
          <cell r="F9" t="str">
            <v>CS FECLAZ</v>
          </cell>
        </row>
        <row r="10">
          <cell r="A10">
            <v>27</v>
          </cell>
          <cell r="B10" t="str">
            <v>CORNU</v>
          </cell>
          <cell r="C10" t="str">
            <v>Solal</v>
          </cell>
          <cell r="D10" t="str">
            <v>M</v>
          </cell>
          <cell r="E10">
            <v>2012</v>
          </cell>
          <cell r="F10" t="str">
            <v>CESN Revard</v>
          </cell>
        </row>
        <row r="11">
          <cell r="A11">
            <v>28</v>
          </cell>
          <cell r="B11" t="str">
            <v>devalois</v>
          </cell>
          <cell r="C11" t="str">
            <v>maxence</v>
          </cell>
          <cell r="D11" t="str">
            <v>M</v>
          </cell>
          <cell r="E11">
            <v>2013</v>
          </cell>
          <cell r="F11" t="str">
            <v>CS FECLAZ</v>
          </cell>
        </row>
        <row r="12">
          <cell r="A12">
            <v>29</v>
          </cell>
          <cell r="B12" t="str">
            <v>Gautron</v>
          </cell>
          <cell r="C12" t="str">
            <v>Alexi</v>
          </cell>
          <cell r="D12" t="str">
            <v>M</v>
          </cell>
          <cell r="E12">
            <v>2013</v>
          </cell>
          <cell r="F12" t="str">
            <v>CS FECLAZ</v>
          </cell>
        </row>
        <row r="13">
          <cell r="A13">
            <v>30</v>
          </cell>
          <cell r="B13" t="str">
            <v>Gris</v>
          </cell>
          <cell r="C13" t="str">
            <v>Maxim</v>
          </cell>
          <cell r="D13" t="str">
            <v>M</v>
          </cell>
          <cell r="E13">
            <v>2012</v>
          </cell>
          <cell r="F13" t="str">
            <v>CS FECLAZ</v>
          </cell>
        </row>
        <row r="14">
          <cell r="A14">
            <v>31</v>
          </cell>
          <cell r="B14" t="str">
            <v>Jabot</v>
          </cell>
          <cell r="C14" t="str">
            <v>Norman</v>
          </cell>
          <cell r="D14" t="str">
            <v>M</v>
          </cell>
          <cell r="E14">
            <v>2013</v>
          </cell>
          <cell r="F14" t="str">
            <v>CS FECLAZ</v>
          </cell>
        </row>
        <row r="15">
          <cell r="A15">
            <v>32</v>
          </cell>
          <cell r="B15" t="str">
            <v>MARGOT</v>
          </cell>
          <cell r="C15" t="str">
            <v>AMAEL</v>
          </cell>
          <cell r="D15" t="str">
            <v>M</v>
          </cell>
          <cell r="E15">
            <v>2013</v>
          </cell>
          <cell r="F15" t="str">
            <v>BSN</v>
          </cell>
        </row>
        <row r="16">
          <cell r="A16">
            <v>33</v>
          </cell>
          <cell r="B16" t="str">
            <v>Metge</v>
          </cell>
          <cell r="C16" t="str">
            <v>Eliot</v>
          </cell>
          <cell r="D16" t="str">
            <v>M</v>
          </cell>
          <cell r="E16">
            <v>2012</v>
          </cell>
          <cell r="F16" t="str">
            <v>CS FECLAZ</v>
          </cell>
        </row>
        <row r="17">
          <cell r="A17">
            <v>34</v>
          </cell>
        </row>
        <row r="18">
          <cell r="A18">
            <v>35</v>
          </cell>
        </row>
        <row r="19">
          <cell r="A19">
            <v>36</v>
          </cell>
        </row>
        <row r="20">
          <cell r="A20">
            <v>37</v>
          </cell>
        </row>
        <row r="21">
          <cell r="A21">
            <v>38</v>
          </cell>
        </row>
        <row r="22">
          <cell r="A22">
            <v>39</v>
          </cell>
        </row>
        <row r="23">
          <cell r="A23">
            <v>40</v>
          </cell>
        </row>
        <row r="24">
          <cell r="A24">
            <v>41</v>
          </cell>
        </row>
        <row r="25">
          <cell r="A25">
            <v>42</v>
          </cell>
        </row>
        <row r="26">
          <cell r="A26">
            <v>43</v>
          </cell>
        </row>
        <row r="27">
          <cell r="A27">
            <v>44</v>
          </cell>
        </row>
        <row r="28">
          <cell r="A28">
            <v>45</v>
          </cell>
        </row>
        <row r="29">
          <cell r="A29">
            <v>46</v>
          </cell>
        </row>
        <row r="30">
          <cell r="A30">
            <v>47</v>
          </cell>
        </row>
        <row r="31">
          <cell r="A31">
            <v>48</v>
          </cell>
        </row>
        <row r="32">
          <cell r="A32">
            <v>49</v>
          </cell>
        </row>
        <row r="33">
          <cell r="A33">
            <v>50</v>
          </cell>
        </row>
        <row r="34">
          <cell r="A34">
            <v>51</v>
          </cell>
        </row>
        <row r="35">
          <cell r="A35">
            <v>52</v>
          </cell>
        </row>
        <row r="36">
          <cell r="A36">
            <v>53</v>
          </cell>
        </row>
        <row r="37">
          <cell r="A37">
            <v>54</v>
          </cell>
        </row>
        <row r="38">
          <cell r="A38">
            <v>55</v>
          </cell>
        </row>
        <row r="39">
          <cell r="A39">
            <v>56</v>
          </cell>
        </row>
        <row r="40">
          <cell r="A40">
            <v>57</v>
          </cell>
        </row>
        <row r="41">
          <cell r="A41">
            <v>58</v>
          </cell>
        </row>
        <row r="42">
          <cell r="A42">
            <v>59</v>
          </cell>
        </row>
        <row r="43">
          <cell r="A43">
            <v>60</v>
          </cell>
        </row>
        <row r="44">
          <cell r="A44">
            <v>61</v>
          </cell>
        </row>
        <row r="45">
          <cell r="A45">
            <v>62</v>
          </cell>
        </row>
        <row r="46">
          <cell r="A46">
            <v>63</v>
          </cell>
        </row>
        <row r="47">
          <cell r="A47">
            <v>64</v>
          </cell>
        </row>
        <row r="48">
          <cell r="A48">
            <v>65</v>
          </cell>
        </row>
        <row r="49">
          <cell r="A49">
            <v>66</v>
          </cell>
        </row>
        <row r="50">
          <cell r="A50">
            <v>67</v>
          </cell>
        </row>
        <row r="51">
          <cell r="A51">
            <v>68</v>
          </cell>
        </row>
        <row r="52">
          <cell r="A52">
            <v>69</v>
          </cell>
        </row>
        <row r="53">
          <cell r="A53">
            <v>70</v>
          </cell>
        </row>
        <row r="54">
          <cell r="A54">
            <v>71</v>
          </cell>
        </row>
        <row r="55">
          <cell r="A55">
            <v>72</v>
          </cell>
        </row>
        <row r="56">
          <cell r="A56">
            <v>73</v>
          </cell>
        </row>
        <row r="57">
          <cell r="A57">
            <v>74</v>
          </cell>
        </row>
        <row r="58">
          <cell r="A58">
            <v>75</v>
          </cell>
        </row>
        <row r="59">
          <cell r="A59">
            <v>76</v>
          </cell>
        </row>
        <row r="60">
          <cell r="A60">
            <v>77</v>
          </cell>
        </row>
        <row r="61">
          <cell r="A61">
            <v>78</v>
          </cell>
        </row>
        <row r="62">
          <cell r="A62">
            <v>79</v>
          </cell>
        </row>
        <row r="63">
          <cell r="A63">
            <v>80</v>
          </cell>
        </row>
      </sheetData>
      <sheetData sheetId="3">
        <row r="15">
          <cell r="B15">
            <v>21</v>
          </cell>
          <cell r="C15" t="str">
            <v>ANDRE</v>
          </cell>
          <cell r="D15" t="str">
            <v>Maël</v>
          </cell>
          <cell r="E15" t="str">
            <v>M</v>
          </cell>
          <cell r="F15">
            <v>2012</v>
          </cell>
          <cell r="G15" t="str">
            <v>CESN Revard</v>
          </cell>
          <cell r="H15">
            <v>12.88</v>
          </cell>
          <cell r="I15">
            <v>100</v>
          </cell>
          <cell r="J15">
            <v>12.88</v>
          </cell>
          <cell r="K15">
            <v>85</v>
          </cell>
        </row>
        <row r="16">
          <cell r="B16">
            <v>22</v>
          </cell>
          <cell r="C16" t="str">
            <v>belkhir-caliste</v>
          </cell>
          <cell r="D16" t="str">
            <v>leopold</v>
          </cell>
          <cell r="E16" t="str">
            <v>M</v>
          </cell>
          <cell r="F16">
            <v>2014</v>
          </cell>
          <cell r="G16" t="str">
            <v>CS FECLAZ</v>
          </cell>
          <cell r="H16">
            <v>15.85</v>
          </cell>
          <cell r="I16">
            <v>100</v>
          </cell>
          <cell r="J16">
            <v>15.85</v>
          </cell>
          <cell r="K16">
            <v>60</v>
          </cell>
        </row>
        <row r="17">
          <cell r="B17">
            <v>23</v>
          </cell>
          <cell r="C17" t="str">
            <v>Blanchet</v>
          </cell>
          <cell r="D17" t="str">
            <v>Marceau</v>
          </cell>
          <cell r="E17" t="str">
            <v>M</v>
          </cell>
          <cell r="F17">
            <v>2012</v>
          </cell>
          <cell r="G17" t="str">
            <v>CS FECLAZ</v>
          </cell>
          <cell r="H17">
            <v>11.3</v>
          </cell>
          <cell r="I17">
            <v>100</v>
          </cell>
          <cell r="J17">
            <v>11.3</v>
          </cell>
          <cell r="K17">
            <v>90</v>
          </cell>
        </row>
        <row r="18">
          <cell r="B18">
            <v>24</v>
          </cell>
          <cell r="C18" t="str">
            <v>Blanchet</v>
          </cell>
          <cell r="D18" t="str">
            <v>Lucien</v>
          </cell>
          <cell r="E18" t="str">
            <v>M</v>
          </cell>
          <cell r="F18">
            <v>2012</v>
          </cell>
          <cell r="G18" t="str">
            <v>CS FECLAZ</v>
          </cell>
          <cell r="H18">
            <v>12.99</v>
          </cell>
          <cell r="I18">
            <v>100</v>
          </cell>
          <cell r="J18">
            <v>12.99</v>
          </cell>
          <cell r="K18">
            <v>80</v>
          </cell>
        </row>
        <row r="19">
          <cell r="B19">
            <v>25</v>
          </cell>
          <cell r="C19" t="str">
            <v>Boulleau</v>
          </cell>
          <cell r="D19" t="str">
            <v>Jules</v>
          </cell>
          <cell r="E19" t="str">
            <v>M</v>
          </cell>
          <cell r="F19">
            <v>2014</v>
          </cell>
          <cell r="G19" t="str">
            <v>CS FECLAZ</v>
          </cell>
          <cell r="H19">
            <v>16.98</v>
          </cell>
          <cell r="I19">
            <v>100</v>
          </cell>
          <cell r="J19">
            <v>16.98</v>
          </cell>
          <cell r="K19">
            <v>50</v>
          </cell>
        </row>
        <row r="20">
          <cell r="B20">
            <v>26</v>
          </cell>
          <cell r="C20" t="str">
            <v>Cornolti</v>
          </cell>
          <cell r="D20" t="str">
            <v>Robin</v>
          </cell>
          <cell r="E20" t="str">
            <v>M</v>
          </cell>
          <cell r="F20">
            <v>2013</v>
          </cell>
          <cell r="G20" t="str">
            <v>CS FECLAZ</v>
          </cell>
          <cell r="H20">
            <v>14.81</v>
          </cell>
          <cell r="I20">
            <v>100</v>
          </cell>
          <cell r="J20">
            <v>14.81</v>
          </cell>
          <cell r="K20">
            <v>70</v>
          </cell>
        </row>
        <row r="21">
          <cell r="B21">
            <v>27</v>
          </cell>
          <cell r="C21" t="str">
            <v>CORNU</v>
          </cell>
          <cell r="D21" t="str">
            <v>Solal</v>
          </cell>
          <cell r="E21" t="str">
            <v>M</v>
          </cell>
          <cell r="F21">
            <v>2012</v>
          </cell>
          <cell r="G21" t="str">
            <v>CESN Revard</v>
          </cell>
          <cell r="H21">
            <v>11.25</v>
          </cell>
          <cell r="I21">
            <v>100</v>
          </cell>
          <cell r="J21">
            <v>11.25</v>
          </cell>
          <cell r="K21">
            <v>95</v>
          </cell>
        </row>
        <row r="22">
          <cell r="B22">
            <v>28</v>
          </cell>
          <cell r="C22" t="str">
            <v>devalois</v>
          </cell>
          <cell r="D22" t="str">
            <v>maxence</v>
          </cell>
          <cell r="E22" t="str">
            <v>M</v>
          </cell>
          <cell r="F22">
            <v>2013</v>
          </cell>
          <cell r="G22" t="str">
            <v>CS FECLAZ</v>
          </cell>
          <cell r="H22">
            <v>100</v>
          </cell>
          <cell r="I22">
            <v>100</v>
          </cell>
          <cell r="J22">
            <v>100</v>
          </cell>
          <cell r="K22">
            <v>48</v>
          </cell>
        </row>
        <row r="23">
          <cell r="B23">
            <v>29</v>
          </cell>
          <cell r="C23" t="str">
            <v>Gautron</v>
          </cell>
          <cell r="D23" t="str">
            <v>Alexi</v>
          </cell>
          <cell r="E23" t="str">
            <v>M</v>
          </cell>
          <cell r="F23">
            <v>2013</v>
          </cell>
          <cell r="G23" t="str">
            <v>CS FECLAZ</v>
          </cell>
          <cell r="H23">
            <v>15.29</v>
          </cell>
          <cell r="I23">
            <v>100</v>
          </cell>
          <cell r="J23">
            <v>15.29</v>
          </cell>
          <cell r="K23">
            <v>65</v>
          </cell>
        </row>
        <row r="24">
          <cell r="B24">
            <v>30</v>
          </cell>
          <cell r="C24" t="str">
            <v>Gris</v>
          </cell>
          <cell r="D24" t="str">
            <v>Maxim</v>
          </cell>
          <cell r="E24" t="str">
            <v>M</v>
          </cell>
          <cell r="F24">
            <v>2012</v>
          </cell>
          <cell r="G24" t="str">
            <v>CS FECLAZ</v>
          </cell>
          <cell r="H24">
            <v>13.93</v>
          </cell>
          <cell r="I24">
            <v>100</v>
          </cell>
          <cell r="J24">
            <v>13.93</v>
          </cell>
          <cell r="K24">
            <v>75</v>
          </cell>
        </row>
        <row r="25">
          <cell r="B25">
            <v>31</v>
          </cell>
          <cell r="C25" t="str">
            <v>Jabot</v>
          </cell>
          <cell r="D25" t="str">
            <v>Norman</v>
          </cell>
          <cell r="E25" t="str">
            <v>M</v>
          </cell>
          <cell r="F25">
            <v>2013</v>
          </cell>
          <cell r="G25" t="str">
            <v>CS FECLAZ</v>
          </cell>
          <cell r="H25">
            <v>16.13</v>
          </cell>
          <cell r="I25">
            <v>100</v>
          </cell>
          <cell r="J25">
            <v>16.13</v>
          </cell>
          <cell r="K25">
            <v>55</v>
          </cell>
        </row>
        <row r="26">
          <cell r="B26">
            <v>32</v>
          </cell>
          <cell r="C26" t="str">
            <v>MARGOT</v>
          </cell>
          <cell r="D26" t="str">
            <v>AMAEL</v>
          </cell>
          <cell r="E26" t="str">
            <v>M</v>
          </cell>
          <cell r="F26">
            <v>2013</v>
          </cell>
          <cell r="G26" t="str">
            <v>BSN</v>
          </cell>
          <cell r="H26">
            <v>100</v>
          </cell>
          <cell r="I26">
            <v>100</v>
          </cell>
          <cell r="J26">
            <v>100</v>
          </cell>
          <cell r="K26">
            <v>48</v>
          </cell>
        </row>
        <row r="27">
          <cell r="B27">
            <v>33</v>
          </cell>
          <cell r="C27" t="str">
            <v>Metge</v>
          </cell>
          <cell r="D27" t="str">
            <v>Eliot</v>
          </cell>
          <cell r="E27" t="str">
            <v>M</v>
          </cell>
          <cell r="F27">
            <v>2012</v>
          </cell>
          <cell r="G27" t="str">
            <v>CS FECLAZ</v>
          </cell>
          <cell r="H27">
            <v>10.63</v>
          </cell>
          <cell r="I27">
            <v>100</v>
          </cell>
          <cell r="J27">
            <v>10.63</v>
          </cell>
          <cell r="K27">
            <v>100</v>
          </cell>
        </row>
        <row r="28">
          <cell r="B28">
            <v>34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100</v>
          </cell>
          <cell r="I28">
            <v>100</v>
          </cell>
          <cell r="J28">
            <v>100</v>
          </cell>
          <cell r="K28">
            <v>48</v>
          </cell>
        </row>
        <row r="29">
          <cell r="B29">
            <v>35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100</v>
          </cell>
          <cell r="I29">
            <v>100</v>
          </cell>
          <cell r="J29">
            <v>100</v>
          </cell>
          <cell r="K29">
            <v>48</v>
          </cell>
        </row>
        <row r="30">
          <cell r="B30">
            <v>36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100</v>
          </cell>
          <cell r="I30">
            <v>100</v>
          </cell>
          <cell r="J30">
            <v>100</v>
          </cell>
          <cell r="K30">
            <v>48</v>
          </cell>
        </row>
        <row r="31">
          <cell r="B31">
            <v>37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100</v>
          </cell>
          <cell r="I31">
            <v>100</v>
          </cell>
          <cell r="J31">
            <v>100</v>
          </cell>
          <cell r="K31">
            <v>48</v>
          </cell>
        </row>
        <row r="32">
          <cell r="B32">
            <v>38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100</v>
          </cell>
          <cell r="I32">
            <v>100</v>
          </cell>
          <cell r="J32">
            <v>100</v>
          </cell>
          <cell r="K32">
            <v>48</v>
          </cell>
        </row>
        <row r="33">
          <cell r="B33">
            <v>39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100</v>
          </cell>
          <cell r="I33">
            <v>100</v>
          </cell>
          <cell r="J33">
            <v>100</v>
          </cell>
          <cell r="K33">
            <v>48</v>
          </cell>
        </row>
        <row r="34">
          <cell r="B34">
            <v>40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100</v>
          </cell>
          <cell r="I34">
            <v>100</v>
          </cell>
          <cell r="J34">
            <v>100</v>
          </cell>
          <cell r="K34">
            <v>48</v>
          </cell>
        </row>
        <row r="35">
          <cell r="B35">
            <v>41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100</v>
          </cell>
          <cell r="I35">
            <v>100</v>
          </cell>
          <cell r="J35">
            <v>100</v>
          </cell>
          <cell r="K35">
            <v>48</v>
          </cell>
        </row>
        <row r="36">
          <cell r="B36">
            <v>42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100</v>
          </cell>
          <cell r="I36">
            <v>100</v>
          </cell>
          <cell r="J36">
            <v>100</v>
          </cell>
          <cell r="K36">
            <v>48</v>
          </cell>
        </row>
        <row r="37">
          <cell r="B37">
            <v>43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100</v>
          </cell>
          <cell r="I37">
            <v>100</v>
          </cell>
          <cell r="J37">
            <v>100</v>
          </cell>
          <cell r="K37">
            <v>48</v>
          </cell>
        </row>
        <row r="38">
          <cell r="B38">
            <v>44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100</v>
          </cell>
          <cell r="I38">
            <v>100</v>
          </cell>
          <cell r="J38">
            <v>100</v>
          </cell>
          <cell r="K38">
            <v>48</v>
          </cell>
        </row>
        <row r="39">
          <cell r="B39">
            <v>45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100</v>
          </cell>
          <cell r="I39">
            <v>100</v>
          </cell>
          <cell r="J39">
            <v>100</v>
          </cell>
          <cell r="K39">
            <v>48</v>
          </cell>
        </row>
        <row r="40">
          <cell r="B40">
            <v>46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100</v>
          </cell>
          <cell r="I40">
            <v>100</v>
          </cell>
          <cell r="J40">
            <v>100</v>
          </cell>
          <cell r="K40">
            <v>48</v>
          </cell>
        </row>
        <row r="41">
          <cell r="B41">
            <v>47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100</v>
          </cell>
          <cell r="I41">
            <v>100</v>
          </cell>
          <cell r="J41">
            <v>100</v>
          </cell>
          <cell r="K41">
            <v>48</v>
          </cell>
        </row>
        <row r="42">
          <cell r="B42">
            <v>48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100</v>
          </cell>
          <cell r="I42">
            <v>100</v>
          </cell>
          <cell r="J42">
            <v>100</v>
          </cell>
          <cell r="K42">
            <v>48</v>
          </cell>
        </row>
        <row r="43">
          <cell r="B43">
            <v>49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100</v>
          </cell>
          <cell r="I43">
            <v>100</v>
          </cell>
          <cell r="J43">
            <v>100</v>
          </cell>
          <cell r="K43">
            <v>48</v>
          </cell>
        </row>
        <row r="44">
          <cell r="B44">
            <v>50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100</v>
          </cell>
          <cell r="I44">
            <v>100</v>
          </cell>
          <cell r="J44">
            <v>100</v>
          </cell>
          <cell r="K44">
            <v>48</v>
          </cell>
        </row>
        <row r="45">
          <cell r="B45">
            <v>51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100</v>
          </cell>
          <cell r="I45">
            <v>100</v>
          </cell>
          <cell r="J45">
            <v>100</v>
          </cell>
          <cell r="K45">
            <v>48</v>
          </cell>
        </row>
        <row r="46">
          <cell r="B46">
            <v>52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100</v>
          </cell>
          <cell r="I46">
            <v>100</v>
          </cell>
          <cell r="J46">
            <v>100</v>
          </cell>
          <cell r="K46">
            <v>48</v>
          </cell>
        </row>
        <row r="47">
          <cell r="B47">
            <v>53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100</v>
          </cell>
          <cell r="I47">
            <v>100</v>
          </cell>
          <cell r="J47">
            <v>100</v>
          </cell>
          <cell r="K47">
            <v>48</v>
          </cell>
        </row>
        <row r="48">
          <cell r="B48">
            <v>54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100</v>
          </cell>
          <cell r="I48">
            <v>100</v>
          </cell>
          <cell r="J48">
            <v>100</v>
          </cell>
          <cell r="K48">
            <v>48</v>
          </cell>
        </row>
        <row r="49">
          <cell r="B49">
            <v>55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100</v>
          </cell>
          <cell r="I49">
            <v>100</v>
          </cell>
          <cell r="J49">
            <v>100</v>
          </cell>
          <cell r="K49">
            <v>48</v>
          </cell>
        </row>
        <row r="50">
          <cell r="B50">
            <v>56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100</v>
          </cell>
          <cell r="I50">
            <v>100</v>
          </cell>
          <cell r="J50">
            <v>100</v>
          </cell>
          <cell r="K50">
            <v>48</v>
          </cell>
        </row>
        <row r="51">
          <cell r="B51">
            <v>57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100</v>
          </cell>
          <cell r="I51">
            <v>100</v>
          </cell>
          <cell r="J51">
            <v>100</v>
          </cell>
          <cell r="K51">
            <v>48</v>
          </cell>
        </row>
        <row r="52">
          <cell r="B52">
            <v>58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100</v>
          </cell>
          <cell r="I52">
            <v>100</v>
          </cell>
          <cell r="J52">
            <v>100</v>
          </cell>
          <cell r="K52">
            <v>48</v>
          </cell>
        </row>
        <row r="53">
          <cell r="B53">
            <v>59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100</v>
          </cell>
          <cell r="I53">
            <v>100</v>
          </cell>
          <cell r="J53">
            <v>100</v>
          </cell>
          <cell r="K53">
            <v>48</v>
          </cell>
        </row>
        <row r="54">
          <cell r="B54">
            <v>60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100</v>
          </cell>
          <cell r="I54">
            <v>100</v>
          </cell>
          <cell r="J54">
            <v>100</v>
          </cell>
          <cell r="K54">
            <v>48</v>
          </cell>
        </row>
        <row r="55">
          <cell r="B55">
            <v>61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100</v>
          </cell>
          <cell r="I55">
            <v>100</v>
          </cell>
          <cell r="J55">
            <v>100</v>
          </cell>
          <cell r="K55">
            <v>48</v>
          </cell>
        </row>
        <row r="56">
          <cell r="B56">
            <v>62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100</v>
          </cell>
          <cell r="I56">
            <v>100</v>
          </cell>
          <cell r="J56">
            <v>100</v>
          </cell>
          <cell r="K56">
            <v>48</v>
          </cell>
        </row>
        <row r="57">
          <cell r="B57">
            <v>63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100</v>
          </cell>
          <cell r="I57">
            <v>100</v>
          </cell>
          <cell r="J57">
            <v>100</v>
          </cell>
          <cell r="K57">
            <v>48</v>
          </cell>
        </row>
        <row r="58">
          <cell r="B58">
            <v>64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100</v>
          </cell>
          <cell r="I58">
            <v>100</v>
          </cell>
          <cell r="J58">
            <v>100</v>
          </cell>
          <cell r="K58">
            <v>48</v>
          </cell>
        </row>
        <row r="59">
          <cell r="B59">
            <v>65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100</v>
          </cell>
          <cell r="I59">
            <v>100</v>
          </cell>
          <cell r="J59">
            <v>100</v>
          </cell>
          <cell r="K59">
            <v>48</v>
          </cell>
        </row>
        <row r="60">
          <cell r="B60">
            <v>66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100</v>
          </cell>
          <cell r="I60">
            <v>100</v>
          </cell>
          <cell r="J60">
            <v>100</v>
          </cell>
          <cell r="K60">
            <v>48</v>
          </cell>
        </row>
        <row r="61">
          <cell r="B61">
            <v>67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100</v>
          </cell>
          <cell r="I61">
            <v>100</v>
          </cell>
          <cell r="J61">
            <v>100</v>
          </cell>
          <cell r="K61">
            <v>48</v>
          </cell>
        </row>
        <row r="62">
          <cell r="B62">
            <v>68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100</v>
          </cell>
          <cell r="I62">
            <v>100</v>
          </cell>
          <cell r="J62">
            <v>100</v>
          </cell>
          <cell r="K62">
            <v>48</v>
          </cell>
        </row>
        <row r="63">
          <cell r="B63">
            <v>69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100</v>
          </cell>
          <cell r="I63">
            <v>100</v>
          </cell>
          <cell r="J63">
            <v>100</v>
          </cell>
          <cell r="K63">
            <v>48</v>
          </cell>
        </row>
        <row r="64">
          <cell r="B64">
            <v>70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100</v>
          </cell>
          <cell r="I64">
            <v>100</v>
          </cell>
          <cell r="J64">
            <v>100</v>
          </cell>
          <cell r="K64">
            <v>48</v>
          </cell>
        </row>
        <row r="65">
          <cell r="B65">
            <v>71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100</v>
          </cell>
          <cell r="I65">
            <v>100</v>
          </cell>
          <cell r="J65">
            <v>100</v>
          </cell>
          <cell r="K65">
            <v>48</v>
          </cell>
        </row>
        <row r="66">
          <cell r="B66">
            <v>72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100</v>
          </cell>
          <cell r="I66">
            <v>100</v>
          </cell>
          <cell r="J66">
            <v>100</v>
          </cell>
          <cell r="K66">
            <v>48</v>
          </cell>
        </row>
        <row r="67">
          <cell r="B67">
            <v>73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100</v>
          </cell>
          <cell r="I67">
            <v>100</v>
          </cell>
          <cell r="J67">
            <v>100</v>
          </cell>
          <cell r="K67">
            <v>48</v>
          </cell>
        </row>
        <row r="68">
          <cell r="B68">
            <v>74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100</v>
          </cell>
          <cell r="I68">
            <v>100</v>
          </cell>
          <cell r="J68">
            <v>100</v>
          </cell>
          <cell r="K68">
            <v>48</v>
          </cell>
        </row>
        <row r="69">
          <cell r="B69">
            <v>75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100</v>
          </cell>
          <cell r="J69">
            <v>100</v>
          </cell>
          <cell r="K69">
            <v>48</v>
          </cell>
        </row>
        <row r="70">
          <cell r="B70">
            <v>76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100</v>
          </cell>
          <cell r="J70">
            <v>100</v>
          </cell>
          <cell r="K70">
            <v>48</v>
          </cell>
        </row>
        <row r="71">
          <cell r="B71">
            <v>77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100</v>
          </cell>
          <cell r="I71">
            <v>100</v>
          </cell>
          <cell r="J71">
            <v>100</v>
          </cell>
          <cell r="K71">
            <v>48</v>
          </cell>
        </row>
        <row r="72">
          <cell r="B72">
            <v>78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100</v>
          </cell>
          <cell r="I72">
            <v>100</v>
          </cell>
          <cell r="J72">
            <v>100</v>
          </cell>
          <cell r="K72">
            <v>48</v>
          </cell>
        </row>
        <row r="73">
          <cell r="B73">
            <v>79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100</v>
          </cell>
          <cell r="I73">
            <v>100</v>
          </cell>
          <cell r="J73">
            <v>100</v>
          </cell>
          <cell r="K73">
            <v>48</v>
          </cell>
        </row>
        <row r="74">
          <cell r="B74">
            <v>80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100</v>
          </cell>
          <cell r="I74">
            <v>100</v>
          </cell>
          <cell r="J74">
            <v>100</v>
          </cell>
          <cell r="K74">
            <v>48</v>
          </cell>
        </row>
      </sheetData>
      <sheetData sheetId="4">
        <row r="15">
          <cell r="B15">
            <v>21</v>
          </cell>
          <cell r="C15" t="str">
            <v>ANDRE</v>
          </cell>
          <cell r="D15" t="str">
            <v>Maël</v>
          </cell>
          <cell r="E15" t="str">
            <v>M</v>
          </cell>
          <cell r="F15">
            <v>2012</v>
          </cell>
          <cell r="G15" t="str">
            <v>CESN Revard</v>
          </cell>
          <cell r="H15">
            <v>3.9814814814814817E-2</v>
          </cell>
          <cell r="I15">
            <v>80</v>
          </cell>
        </row>
        <row r="16">
          <cell r="B16">
            <v>22</v>
          </cell>
          <cell r="C16" t="str">
            <v>belkhir-caliste</v>
          </cell>
          <cell r="D16" t="str">
            <v>leopold</v>
          </cell>
          <cell r="E16" t="str">
            <v>M</v>
          </cell>
          <cell r="F16">
            <v>2014</v>
          </cell>
          <cell r="G16" t="str">
            <v>CS FECLAZ</v>
          </cell>
          <cell r="H16">
            <v>4.9421296296296297E-2</v>
          </cell>
          <cell r="I16">
            <v>60</v>
          </cell>
        </row>
        <row r="17">
          <cell r="B17">
            <v>23</v>
          </cell>
          <cell r="C17" t="str">
            <v>Blanchet</v>
          </cell>
          <cell r="D17" t="str">
            <v>Marceau</v>
          </cell>
          <cell r="E17" t="str">
            <v>M</v>
          </cell>
          <cell r="F17">
            <v>2012</v>
          </cell>
          <cell r="G17" t="str">
            <v>CS FECLAZ</v>
          </cell>
          <cell r="H17">
            <v>2.8587962962962964E-2</v>
          </cell>
          <cell r="I17">
            <v>100</v>
          </cell>
        </row>
        <row r="18">
          <cell r="B18">
            <v>24</v>
          </cell>
          <cell r="C18" t="str">
            <v>Blanchet</v>
          </cell>
          <cell r="D18" t="str">
            <v>Lucien</v>
          </cell>
          <cell r="E18" t="str">
            <v>M</v>
          </cell>
          <cell r="F18">
            <v>2012</v>
          </cell>
          <cell r="G18" t="str">
            <v>CS FECLAZ</v>
          </cell>
          <cell r="H18">
            <v>3.123842592592593E-2</v>
          </cell>
          <cell r="I18">
            <v>90</v>
          </cell>
        </row>
        <row r="19">
          <cell r="B19">
            <v>25</v>
          </cell>
          <cell r="C19" t="str">
            <v>Boulleau</v>
          </cell>
          <cell r="D19" t="str">
            <v>Jules</v>
          </cell>
          <cell r="E19" t="str">
            <v>M</v>
          </cell>
          <cell r="F19">
            <v>2014</v>
          </cell>
          <cell r="G19" t="str">
            <v>CS FECLAZ</v>
          </cell>
          <cell r="H19">
            <v>4.5833333333333337E-2</v>
          </cell>
          <cell r="I19">
            <v>70</v>
          </cell>
        </row>
        <row r="20">
          <cell r="B20">
            <v>26</v>
          </cell>
          <cell r="C20" t="str">
            <v>Cornolti</v>
          </cell>
          <cell r="D20" t="str">
            <v>Robin</v>
          </cell>
          <cell r="E20" t="str">
            <v>M</v>
          </cell>
          <cell r="F20">
            <v>2013</v>
          </cell>
          <cell r="G20" t="str">
            <v>CS FECLAZ</v>
          </cell>
          <cell r="H20">
            <v>4.5127314814814821E-2</v>
          </cell>
          <cell r="I20">
            <v>75</v>
          </cell>
        </row>
        <row r="21">
          <cell r="B21">
            <v>27</v>
          </cell>
          <cell r="C21" t="str">
            <v>CORNU</v>
          </cell>
          <cell r="D21" t="str">
            <v>Solal</v>
          </cell>
          <cell r="E21" t="str">
            <v>M</v>
          </cell>
          <cell r="F21">
            <v>2012</v>
          </cell>
          <cell r="G21" t="str">
            <v>CESN Revard</v>
          </cell>
          <cell r="H21">
            <v>3.2175925925925927E-2</v>
          </cell>
          <cell r="I21">
            <v>85</v>
          </cell>
        </row>
        <row r="22">
          <cell r="B22">
            <v>28</v>
          </cell>
          <cell r="C22" t="str">
            <v>devalois</v>
          </cell>
          <cell r="D22" t="str">
            <v>maxence</v>
          </cell>
          <cell r="E22" t="str">
            <v>M</v>
          </cell>
          <cell r="F22">
            <v>2013</v>
          </cell>
          <cell r="G22" t="str">
            <v>CS FECLAZ</v>
          </cell>
          <cell r="I22" t="e">
            <v>#N/A</v>
          </cell>
        </row>
        <row r="23">
          <cell r="B23">
            <v>29</v>
          </cell>
          <cell r="C23" t="str">
            <v>Gautron</v>
          </cell>
          <cell r="D23" t="str">
            <v>Alexi</v>
          </cell>
          <cell r="E23" t="str">
            <v>M</v>
          </cell>
          <cell r="F23">
            <v>2013</v>
          </cell>
          <cell r="G23" t="str">
            <v>CS FECLAZ</v>
          </cell>
          <cell r="H23">
            <v>6.04050925925926E-2</v>
          </cell>
          <cell r="I23">
            <v>50</v>
          </cell>
        </row>
        <row r="24">
          <cell r="B24">
            <v>30</v>
          </cell>
          <cell r="C24" t="str">
            <v>Gris</v>
          </cell>
          <cell r="D24" t="str">
            <v>Maxim</v>
          </cell>
          <cell r="E24" t="str">
            <v>M</v>
          </cell>
          <cell r="F24">
            <v>2012</v>
          </cell>
          <cell r="G24" t="str">
            <v>CS FECLAZ</v>
          </cell>
          <cell r="H24">
            <v>5.3819444444444448E-2</v>
          </cell>
          <cell r="I24">
            <v>55</v>
          </cell>
        </row>
        <row r="25">
          <cell r="B25">
            <v>31</v>
          </cell>
          <cell r="C25" t="str">
            <v>Jabot</v>
          </cell>
          <cell r="D25" t="str">
            <v>Norman</v>
          </cell>
          <cell r="E25" t="str">
            <v>M</v>
          </cell>
          <cell r="F25">
            <v>2013</v>
          </cell>
          <cell r="G25" t="str">
            <v>CS FECLAZ</v>
          </cell>
          <cell r="H25">
            <v>4.6516203703703705E-2</v>
          </cell>
          <cell r="I25">
            <v>65</v>
          </cell>
        </row>
        <row r="26">
          <cell r="B26">
            <v>32</v>
          </cell>
          <cell r="C26" t="str">
            <v>MARGOT</v>
          </cell>
          <cell r="D26" t="str">
            <v>AMAEL</v>
          </cell>
          <cell r="E26" t="str">
            <v>M</v>
          </cell>
          <cell r="F26">
            <v>2013</v>
          </cell>
          <cell r="G26" t="str">
            <v>BSN</v>
          </cell>
          <cell r="I26" t="e">
            <v>#N/A</v>
          </cell>
        </row>
        <row r="27">
          <cell r="B27">
            <v>33</v>
          </cell>
          <cell r="C27" t="str">
            <v>Metge</v>
          </cell>
          <cell r="D27" t="str">
            <v>Eliot</v>
          </cell>
          <cell r="E27" t="str">
            <v>M</v>
          </cell>
          <cell r="F27">
            <v>2012</v>
          </cell>
          <cell r="G27" t="str">
            <v>CS FECLAZ</v>
          </cell>
          <cell r="H27">
            <v>2.9513888888888892E-2</v>
          </cell>
          <cell r="I27">
            <v>95</v>
          </cell>
        </row>
        <row r="28">
          <cell r="B28">
            <v>34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 t="e">
            <v>#N/A</v>
          </cell>
        </row>
        <row r="29">
          <cell r="B29">
            <v>35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 t="e">
            <v>#N/A</v>
          </cell>
        </row>
        <row r="30">
          <cell r="B30">
            <v>36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 t="e">
            <v>#N/A</v>
          </cell>
        </row>
        <row r="31">
          <cell r="B31">
            <v>37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I31" t="e">
            <v>#N/A</v>
          </cell>
        </row>
        <row r="32">
          <cell r="B32">
            <v>38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 t="e">
            <v>#N/A</v>
          </cell>
        </row>
        <row r="33">
          <cell r="B33">
            <v>39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 t="e">
            <v>#N/A</v>
          </cell>
        </row>
        <row r="34">
          <cell r="B34">
            <v>40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 t="e">
            <v>#N/A</v>
          </cell>
        </row>
        <row r="35">
          <cell r="B35">
            <v>41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 t="e">
            <v>#N/A</v>
          </cell>
        </row>
        <row r="36">
          <cell r="B36">
            <v>42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 t="e">
            <v>#N/A</v>
          </cell>
        </row>
        <row r="37">
          <cell r="B37">
            <v>43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 t="e">
            <v>#N/A</v>
          </cell>
        </row>
        <row r="38">
          <cell r="B38">
            <v>44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 t="e">
            <v>#N/A</v>
          </cell>
        </row>
        <row r="39">
          <cell r="B39">
            <v>45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 t="e">
            <v>#N/A</v>
          </cell>
        </row>
        <row r="40">
          <cell r="B40">
            <v>46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 t="e">
            <v>#N/A</v>
          </cell>
        </row>
        <row r="41">
          <cell r="B41">
            <v>47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 t="e">
            <v>#N/A</v>
          </cell>
        </row>
        <row r="42">
          <cell r="B42">
            <v>48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 t="e">
            <v>#N/A</v>
          </cell>
        </row>
        <row r="43">
          <cell r="B43">
            <v>49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 t="e">
            <v>#N/A</v>
          </cell>
        </row>
        <row r="44">
          <cell r="B44">
            <v>50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 t="e">
            <v>#N/A</v>
          </cell>
        </row>
        <row r="45">
          <cell r="B45">
            <v>51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 t="e">
            <v>#N/A</v>
          </cell>
        </row>
        <row r="46">
          <cell r="B46">
            <v>52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 t="e">
            <v>#N/A</v>
          </cell>
        </row>
        <row r="47">
          <cell r="B47">
            <v>53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 t="e">
            <v>#N/A</v>
          </cell>
        </row>
        <row r="48">
          <cell r="B48">
            <v>54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 t="e">
            <v>#N/A</v>
          </cell>
        </row>
        <row r="49">
          <cell r="B49">
            <v>55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 t="e">
            <v>#N/A</v>
          </cell>
        </row>
        <row r="50">
          <cell r="B50">
            <v>56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 t="e">
            <v>#N/A</v>
          </cell>
        </row>
        <row r="51">
          <cell r="B51">
            <v>57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 t="e">
            <v>#N/A</v>
          </cell>
        </row>
        <row r="52">
          <cell r="B52">
            <v>58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 t="e">
            <v>#N/A</v>
          </cell>
        </row>
        <row r="53">
          <cell r="B53">
            <v>59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 t="e">
            <v>#N/A</v>
          </cell>
        </row>
        <row r="54">
          <cell r="B54">
            <v>60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 t="e">
            <v>#N/A</v>
          </cell>
        </row>
        <row r="55">
          <cell r="B55">
            <v>61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 t="e">
            <v>#N/A</v>
          </cell>
        </row>
        <row r="56">
          <cell r="B56">
            <v>62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 t="e">
            <v>#N/A</v>
          </cell>
        </row>
        <row r="57">
          <cell r="B57">
            <v>63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 t="e">
            <v>#N/A</v>
          </cell>
        </row>
        <row r="58">
          <cell r="B58">
            <v>64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 t="e">
            <v>#N/A</v>
          </cell>
        </row>
        <row r="59">
          <cell r="B59">
            <v>65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e">
            <v>#N/A</v>
          </cell>
        </row>
        <row r="60">
          <cell r="B60">
            <v>66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 t="e">
            <v>#N/A</v>
          </cell>
        </row>
        <row r="61">
          <cell r="B61">
            <v>67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 t="e">
            <v>#N/A</v>
          </cell>
        </row>
        <row r="62">
          <cell r="B62">
            <v>68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 t="e">
            <v>#N/A</v>
          </cell>
        </row>
        <row r="63">
          <cell r="B63">
            <v>69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 t="e">
            <v>#N/A</v>
          </cell>
        </row>
        <row r="64">
          <cell r="B64">
            <v>70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 t="e">
            <v>#N/A</v>
          </cell>
        </row>
        <row r="65">
          <cell r="B65">
            <v>71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 t="e">
            <v>#N/A</v>
          </cell>
        </row>
        <row r="66">
          <cell r="B66">
            <v>72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 t="e">
            <v>#N/A</v>
          </cell>
        </row>
        <row r="67">
          <cell r="B67">
            <v>73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 t="e">
            <v>#N/A</v>
          </cell>
        </row>
        <row r="68">
          <cell r="B68">
            <v>74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 t="e">
            <v>#N/A</v>
          </cell>
        </row>
        <row r="69">
          <cell r="B69">
            <v>75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e">
            <v>#N/A</v>
          </cell>
        </row>
        <row r="70">
          <cell r="B70">
            <v>76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 t="e">
            <v>#N/A</v>
          </cell>
        </row>
        <row r="71">
          <cell r="B71">
            <v>77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 t="e">
            <v>#N/A</v>
          </cell>
        </row>
        <row r="72">
          <cell r="B72">
            <v>78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 t="e">
            <v>#N/A</v>
          </cell>
        </row>
        <row r="73">
          <cell r="B73">
            <v>79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 t="e">
            <v>#N/A</v>
          </cell>
        </row>
        <row r="74">
          <cell r="B74">
            <v>80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 t="e">
            <v>#N/A</v>
          </cell>
        </row>
      </sheetData>
      <sheetData sheetId="5">
        <row r="15">
          <cell r="B15">
            <v>21</v>
          </cell>
          <cell r="C15" t="str">
            <v>ANDRE</v>
          </cell>
          <cell r="D15" t="str">
            <v>Maël</v>
          </cell>
          <cell r="E15" t="str">
            <v>M</v>
          </cell>
          <cell r="F15">
            <v>2012</v>
          </cell>
          <cell r="G15" t="str">
            <v>CESN Revard</v>
          </cell>
          <cell r="H15">
            <v>60</v>
          </cell>
        </row>
        <row r="16">
          <cell r="B16">
            <v>22</v>
          </cell>
          <cell r="C16" t="str">
            <v>belkhir-caliste</v>
          </cell>
          <cell r="D16" t="str">
            <v>leopold</v>
          </cell>
          <cell r="E16" t="str">
            <v>M</v>
          </cell>
          <cell r="F16">
            <v>2014</v>
          </cell>
          <cell r="G16" t="str">
            <v>CS FECLAZ</v>
          </cell>
          <cell r="H16">
            <v>20</v>
          </cell>
        </row>
        <row r="17">
          <cell r="B17">
            <v>23</v>
          </cell>
          <cell r="C17" t="str">
            <v>Blanchet</v>
          </cell>
          <cell r="D17" t="str">
            <v>Marceau</v>
          </cell>
          <cell r="E17" t="str">
            <v>M</v>
          </cell>
          <cell r="F17">
            <v>2012</v>
          </cell>
          <cell r="G17" t="str">
            <v>CS FECLAZ</v>
          </cell>
          <cell r="H17">
            <v>50</v>
          </cell>
        </row>
        <row r="18">
          <cell r="B18">
            <v>24</v>
          </cell>
          <cell r="C18" t="str">
            <v>Blanchet</v>
          </cell>
          <cell r="D18" t="str">
            <v>Lucien</v>
          </cell>
          <cell r="E18" t="str">
            <v>M</v>
          </cell>
          <cell r="F18">
            <v>2012</v>
          </cell>
          <cell r="G18" t="str">
            <v>CS FECLAZ</v>
          </cell>
          <cell r="H18">
            <v>20</v>
          </cell>
        </row>
        <row r="19">
          <cell r="B19">
            <v>25</v>
          </cell>
          <cell r="C19" t="str">
            <v>Boulleau</v>
          </cell>
          <cell r="D19" t="str">
            <v>Jules</v>
          </cell>
          <cell r="E19" t="str">
            <v>M</v>
          </cell>
          <cell r="F19">
            <v>2014</v>
          </cell>
          <cell r="G19" t="str">
            <v>CS FECLAZ</v>
          </cell>
          <cell r="H19">
            <v>40</v>
          </cell>
        </row>
        <row r="20">
          <cell r="B20">
            <v>26</v>
          </cell>
          <cell r="C20" t="str">
            <v>Cornolti</v>
          </cell>
          <cell r="D20" t="str">
            <v>Robin</v>
          </cell>
          <cell r="E20" t="str">
            <v>M</v>
          </cell>
          <cell r="F20">
            <v>2013</v>
          </cell>
          <cell r="G20" t="str">
            <v>CS FECLAZ</v>
          </cell>
          <cell r="H20">
            <v>20</v>
          </cell>
        </row>
        <row r="21">
          <cell r="B21">
            <v>27</v>
          </cell>
          <cell r="C21" t="str">
            <v>CORNU</v>
          </cell>
          <cell r="D21" t="str">
            <v>Solal</v>
          </cell>
          <cell r="E21" t="str">
            <v>M</v>
          </cell>
          <cell r="F21">
            <v>2012</v>
          </cell>
          <cell r="G21" t="str">
            <v>CESN Revard</v>
          </cell>
          <cell r="H21">
            <v>20</v>
          </cell>
        </row>
        <row r="22">
          <cell r="B22">
            <v>28</v>
          </cell>
          <cell r="C22" t="str">
            <v>devalois</v>
          </cell>
          <cell r="D22" t="str">
            <v>maxence</v>
          </cell>
          <cell r="E22" t="str">
            <v>M</v>
          </cell>
          <cell r="F22">
            <v>2013</v>
          </cell>
          <cell r="G22" t="str">
            <v>CS FECLAZ</v>
          </cell>
        </row>
        <row r="23">
          <cell r="B23">
            <v>29</v>
          </cell>
          <cell r="C23" t="str">
            <v>Gautron</v>
          </cell>
          <cell r="D23" t="str">
            <v>Alexi</v>
          </cell>
          <cell r="E23" t="str">
            <v>M</v>
          </cell>
          <cell r="F23">
            <v>2013</v>
          </cell>
          <cell r="G23" t="str">
            <v>CS FECLAZ</v>
          </cell>
          <cell r="H23">
            <v>20</v>
          </cell>
        </row>
        <row r="24">
          <cell r="B24">
            <v>30</v>
          </cell>
          <cell r="C24" t="str">
            <v>Gris</v>
          </cell>
          <cell r="D24" t="str">
            <v>Maxim</v>
          </cell>
          <cell r="E24" t="str">
            <v>M</v>
          </cell>
          <cell r="F24">
            <v>2012</v>
          </cell>
          <cell r="G24" t="str">
            <v>CS FECLAZ</v>
          </cell>
          <cell r="H24">
            <v>20</v>
          </cell>
        </row>
        <row r="25">
          <cell r="B25">
            <v>31</v>
          </cell>
          <cell r="C25" t="str">
            <v>Jabot</v>
          </cell>
          <cell r="D25" t="str">
            <v>Norman</v>
          </cell>
          <cell r="E25" t="str">
            <v>M</v>
          </cell>
          <cell r="F25">
            <v>2013</v>
          </cell>
          <cell r="G25" t="str">
            <v>CS FECLAZ</v>
          </cell>
          <cell r="H25">
            <v>30</v>
          </cell>
        </row>
        <row r="26">
          <cell r="B26">
            <v>32</v>
          </cell>
          <cell r="C26" t="str">
            <v>MARGOT</v>
          </cell>
          <cell r="D26" t="str">
            <v>AMAEL</v>
          </cell>
          <cell r="E26" t="str">
            <v>M</v>
          </cell>
          <cell r="F26">
            <v>2013</v>
          </cell>
          <cell r="G26" t="str">
            <v>BSN</v>
          </cell>
        </row>
        <row r="27">
          <cell r="B27">
            <v>33</v>
          </cell>
          <cell r="C27" t="str">
            <v>Metge</v>
          </cell>
          <cell r="D27" t="str">
            <v>Eliot</v>
          </cell>
          <cell r="E27" t="str">
            <v>M</v>
          </cell>
          <cell r="F27">
            <v>2012</v>
          </cell>
          <cell r="G27" t="str">
            <v>CS FECLAZ</v>
          </cell>
          <cell r="H27">
            <v>100</v>
          </cell>
        </row>
        <row r="28">
          <cell r="B28">
            <v>34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35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36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37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38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39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40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41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42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43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44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45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46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47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48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49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50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51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52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53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54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55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56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57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58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59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60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61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62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63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64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65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66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67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68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69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70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71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72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73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74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75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76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77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78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79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80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</sheetData>
      <sheetData sheetId="6">
        <row r="15">
          <cell r="B15">
            <v>21</v>
          </cell>
          <cell r="C15" t="str">
            <v>ANDRE</v>
          </cell>
          <cell r="D15" t="str">
            <v>Maël</v>
          </cell>
          <cell r="E15" t="str">
            <v>M</v>
          </cell>
          <cell r="F15">
            <v>2012</v>
          </cell>
          <cell r="G15" t="str">
            <v>CESN Revard</v>
          </cell>
          <cell r="H15">
            <v>80</v>
          </cell>
        </row>
        <row r="16">
          <cell r="B16">
            <v>22</v>
          </cell>
          <cell r="C16" t="str">
            <v>belkhir-caliste</v>
          </cell>
          <cell r="D16" t="str">
            <v>leopold</v>
          </cell>
          <cell r="E16" t="str">
            <v>M</v>
          </cell>
          <cell r="F16">
            <v>2014</v>
          </cell>
          <cell r="G16" t="str">
            <v>CS FECLAZ</v>
          </cell>
          <cell r="H16">
            <v>55</v>
          </cell>
        </row>
        <row r="17">
          <cell r="B17">
            <v>23</v>
          </cell>
          <cell r="C17" t="str">
            <v>Blanchet</v>
          </cell>
          <cell r="D17" t="str">
            <v>Marceau</v>
          </cell>
          <cell r="E17" t="str">
            <v>M</v>
          </cell>
          <cell r="F17">
            <v>2012</v>
          </cell>
          <cell r="G17" t="str">
            <v>CS FECLAZ</v>
          </cell>
          <cell r="H17">
            <v>100</v>
          </cell>
        </row>
        <row r="18">
          <cell r="B18">
            <v>24</v>
          </cell>
          <cell r="C18" t="str">
            <v>Blanchet</v>
          </cell>
          <cell r="D18" t="str">
            <v>Lucien</v>
          </cell>
          <cell r="E18" t="str">
            <v>M</v>
          </cell>
          <cell r="F18">
            <v>2012</v>
          </cell>
          <cell r="G18" t="str">
            <v>CS FECLAZ</v>
          </cell>
          <cell r="H18">
            <v>90</v>
          </cell>
        </row>
        <row r="19">
          <cell r="B19">
            <v>25</v>
          </cell>
          <cell r="C19" t="str">
            <v>Boulleau</v>
          </cell>
          <cell r="D19" t="str">
            <v>Jules</v>
          </cell>
          <cell r="E19" t="str">
            <v>M</v>
          </cell>
          <cell r="F19">
            <v>2014</v>
          </cell>
          <cell r="G19" t="str">
            <v>CS FECLAZ</v>
          </cell>
          <cell r="H19">
            <v>60</v>
          </cell>
        </row>
        <row r="20">
          <cell r="B20">
            <v>26</v>
          </cell>
          <cell r="C20" t="str">
            <v>Cornolti</v>
          </cell>
          <cell r="D20" t="str">
            <v>Robin</v>
          </cell>
          <cell r="E20" t="str">
            <v>M</v>
          </cell>
          <cell r="F20">
            <v>2013</v>
          </cell>
          <cell r="G20" t="str">
            <v>CS FECLAZ</v>
          </cell>
          <cell r="H20">
            <v>75</v>
          </cell>
        </row>
        <row r="21">
          <cell r="B21">
            <v>27</v>
          </cell>
          <cell r="C21" t="str">
            <v>CORNU</v>
          </cell>
          <cell r="D21" t="str">
            <v>Solal</v>
          </cell>
          <cell r="E21" t="str">
            <v>M</v>
          </cell>
          <cell r="F21">
            <v>2012</v>
          </cell>
          <cell r="G21" t="str">
            <v>CESN Revard</v>
          </cell>
          <cell r="H21">
            <v>85</v>
          </cell>
        </row>
        <row r="22">
          <cell r="B22">
            <v>28</v>
          </cell>
          <cell r="C22" t="str">
            <v>devalois</v>
          </cell>
          <cell r="D22" t="str">
            <v>maxence</v>
          </cell>
          <cell r="E22" t="str">
            <v>M</v>
          </cell>
          <cell r="F22">
            <v>2013</v>
          </cell>
          <cell r="G22" t="str">
            <v>CS FECLAZ</v>
          </cell>
          <cell r="H22" t="e">
            <v>#N/A</v>
          </cell>
        </row>
        <row r="23">
          <cell r="B23">
            <v>29</v>
          </cell>
          <cell r="C23" t="str">
            <v>Gautron</v>
          </cell>
          <cell r="D23" t="str">
            <v>Alexi</v>
          </cell>
          <cell r="E23" t="str">
            <v>M</v>
          </cell>
          <cell r="F23">
            <v>2013</v>
          </cell>
          <cell r="G23" t="str">
            <v>CS FECLAZ</v>
          </cell>
          <cell r="H23">
            <v>70</v>
          </cell>
        </row>
        <row r="24">
          <cell r="B24">
            <v>30</v>
          </cell>
          <cell r="C24" t="str">
            <v>Gris</v>
          </cell>
          <cell r="D24" t="str">
            <v>Maxim</v>
          </cell>
          <cell r="E24" t="str">
            <v>M</v>
          </cell>
          <cell r="F24">
            <v>2012</v>
          </cell>
          <cell r="G24" t="str">
            <v>CS FECLAZ</v>
          </cell>
          <cell r="H24">
            <v>50</v>
          </cell>
        </row>
        <row r="25">
          <cell r="B25">
            <v>31</v>
          </cell>
          <cell r="C25" t="str">
            <v>Jabot</v>
          </cell>
          <cell r="D25" t="str">
            <v>Norman</v>
          </cell>
          <cell r="E25" t="str">
            <v>M</v>
          </cell>
          <cell r="F25">
            <v>2013</v>
          </cell>
          <cell r="G25" t="str">
            <v>CS FECLAZ</v>
          </cell>
          <cell r="H25">
            <v>65</v>
          </cell>
        </row>
        <row r="26">
          <cell r="B26">
            <v>32</v>
          </cell>
          <cell r="C26" t="str">
            <v>MARGOT</v>
          </cell>
          <cell r="D26" t="str">
            <v>AMAEL</v>
          </cell>
          <cell r="E26" t="str">
            <v>M</v>
          </cell>
          <cell r="F26">
            <v>2013</v>
          </cell>
          <cell r="G26" t="str">
            <v>BSN</v>
          </cell>
          <cell r="H26" t="e">
            <v>#N/A</v>
          </cell>
        </row>
        <row r="27">
          <cell r="B27">
            <v>33</v>
          </cell>
          <cell r="C27" t="str">
            <v>Metge</v>
          </cell>
          <cell r="D27" t="str">
            <v>Eliot</v>
          </cell>
          <cell r="E27" t="str">
            <v>M</v>
          </cell>
          <cell r="F27">
            <v>2012</v>
          </cell>
          <cell r="G27" t="str">
            <v>CS FECLAZ</v>
          </cell>
          <cell r="H27">
            <v>95</v>
          </cell>
        </row>
        <row r="28">
          <cell r="B28">
            <v>34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 t="e">
            <v>#N/A</v>
          </cell>
        </row>
        <row r="29">
          <cell r="B29">
            <v>35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 t="e">
            <v>#N/A</v>
          </cell>
        </row>
        <row r="30">
          <cell r="B30">
            <v>36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 t="e">
            <v>#N/A</v>
          </cell>
        </row>
        <row r="31">
          <cell r="B31">
            <v>37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 t="e">
            <v>#N/A</v>
          </cell>
        </row>
        <row r="32">
          <cell r="B32">
            <v>38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 t="e">
            <v>#N/A</v>
          </cell>
        </row>
        <row r="33">
          <cell r="B33">
            <v>39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e">
            <v>#N/A</v>
          </cell>
        </row>
        <row r="34">
          <cell r="B34">
            <v>40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e">
            <v>#N/A</v>
          </cell>
        </row>
        <row r="35">
          <cell r="B35">
            <v>41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 t="e">
            <v>#N/A</v>
          </cell>
        </row>
        <row r="36">
          <cell r="B36">
            <v>42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 t="e">
            <v>#N/A</v>
          </cell>
        </row>
        <row r="37">
          <cell r="B37">
            <v>43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e">
            <v>#N/A</v>
          </cell>
        </row>
        <row r="38">
          <cell r="B38">
            <v>44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e">
            <v>#N/A</v>
          </cell>
        </row>
        <row r="39">
          <cell r="B39">
            <v>45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e">
            <v>#N/A</v>
          </cell>
        </row>
        <row r="40">
          <cell r="B40">
            <v>46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e">
            <v>#N/A</v>
          </cell>
        </row>
        <row r="41">
          <cell r="B41">
            <v>47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e">
            <v>#N/A</v>
          </cell>
        </row>
        <row r="42">
          <cell r="B42">
            <v>48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e">
            <v>#N/A</v>
          </cell>
        </row>
        <row r="43">
          <cell r="B43">
            <v>49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e">
            <v>#N/A</v>
          </cell>
        </row>
        <row r="44">
          <cell r="B44">
            <v>50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e">
            <v>#N/A</v>
          </cell>
        </row>
        <row r="45">
          <cell r="B45">
            <v>51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e">
            <v>#N/A</v>
          </cell>
        </row>
        <row r="46">
          <cell r="B46">
            <v>52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e">
            <v>#N/A</v>
          </cell>
        </row>
        <row r="47">
          <cell r="B47">
            <v>53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e">
            <v>#N/A</v>
          </cell>
        </row>
        <row r="48">
          <cell r="B48">
            <v>54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e">
            <v>#N/A</v>
          </cell>
        </row>
        <row r="49">
          <cell r="B49">
            <v>55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e">
            <v>#N/A</v>
          </cell>
        </row>
        <row r="50">
          <cell r="B50">
            <v>56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e">
            <v>#N/A</v>
          </cell>
        </row>
        <row r="51">
          <cell r="B51">
            <v>57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e">
            <v>#N/A</v>
          </cell>
        </row>
        <row r="52">
          <cell r="B52">
            <v>58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e">
            <v>#N/A</v>
          </cell>
        </row>
        <row r="53">
          <cell r="B53">
            <v>59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e">
            <v>#N/A</v>
          </cell>
        </row>
        <row r="54">
          <cell r="B54">
            <v>60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e">
            <v>#N/A</v>
          </cell>
        </row>
        <row r="55">
          <cell r="B55">
            <v>61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e">
            <v>#N/A</v>
          </cell>
        </row>
        <row r="56">
          <cell r="B56">
            <v>62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e">
            <v>#N/A</v>
          </cell>
        </row>
        <row r="57">
          <cell r="B57">
            <v>63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e">
            <v>#N/A</v>
          </cell>
        </row>
        <row r="58">
          <cell r="B58">
            <v>64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e">
            <v>#N/A</v>
          </cell>
        </row>
        <row r="59">
          <cell r="B59">
            <v>65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e">
            <v>#N/A</v>
          </cell>
        </row>
        <row r="60">
          <cell r="B60">
            <v>66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e">
            <v>#N/A</v>
          </cell>
        </row>
        <row r="61">
          <cell r="B61">
            <v>67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e">
            <v>#N/A</v>
          </cell>
        </row>
        <row r="62">
          <cell r="B62">
            <v>68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 t="e">
            <v>#N/A</v>
          </cell>
        </row>
        <row r="63">
          <cell r="B63">
            <v>69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e">
            <v>#N/A</v>
          </cell>
        </row>
        <row r="64">
          <cell r="B64">
            <v>70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e">
            <v>#N/A</v>
          </cell>
        </row>
        <row r="65">
          <cell r="B65">
            <v>71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e">
            <v>#N/A</v>
          </cell>
        </row>
        <row r="66">
          <cell r="B66">
            <v>72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e">
            <v>#N/A</v>
          </cell>
        </row>
        <row r="67">
          <cell r="B67">
            <v>73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 t="e">
            <v>#N/A</v>
          </cell>
        </row>
        <row r="68">
          <cell r="B68">
            <v>74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e">
            <v>#N/A</v>
          </cell>
        </row>
        <row r="69">
          <cell r="B69">
            <v>75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e">
            <v>#N/A</v>
          </cell>
        </row>
        <row r="70">
          <cell r="B70">
            <v>76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e">
            <v>#N/A</v>
          </cell>
        </row>
        <row r="71">
          <cell r="B71">
            <v>77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 t="e">
            <v>#N/A</v>
          </cell>
        </row>
        <row r="72">
          <cell r="B72">
            <v>78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 t="e">
            <v>#N/A</v>
          </cell>
        </row>
        <row r="73">
          <cell r="B73">
            <v>79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 t="e">
            <v>#N/A</v>
          </cell>
        </row>
        <row r="74">
          <cell r="B74">
            <v>80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e">
            <v>#N/A</v>
          </cell>
        </row>
      </sheetData>
      <sheetData sheetId="7">
        <row r="15">
          <cell r="B15">
            <v>21</v>
          </cell>
          <cell r="C15" t="str">
            <v>ANDRE</v>
          </cell>
          <cell r="D15" t="str">
            <v>Maël</v>
          </cell>
          <cell r="E15" t="str">
            <v>M</v>
          </cell>
          <cell r="F15">
            <v>2012</v>
          </cell>
          <cell r="G15" t="str">
            <v>CESN Revard</v>
          </cell>
          <cell r="H15">
            <v>30</v>
          </cell>
        </row>
        <row r="16">
          <cell r="B16">
            <v>22</v>
          </cell>
          <cell r="C16" t="str">
            <v>belkhir-caliste</v>
          </cell>
          <cell r="D16" t="str">
            <v>leopold</v>
          </cell>
          <cell r="E16" t="str">
            <v>M</v>
          </cell>
          <cell r="F16">
            <v>2014</v>
          </cell>
          <cell r="G16" t="str">
            <v>CS FECLAZ</v>
          </cell>
          <cell r="H16">
            <v>0</v>
          </cell>
        </row>
        <row r="17">
          <cell r="B17">
            <v>23</v>
          </cell>
          <cell r="C17" t="str">
            <v>Blanchet</v>
          </cell>
          <cell r="D17" t="str">
            <v>Marceau</v>
          </cell>
          <cell r="E17" t="str">
            <v>M</v>
          </cell>
          <cell r="F17">
            <v>2012</v>
          </cell>
          <cell r="G17" t="str">
            <v>CS FECLAZ</v>
          </cell>
          <cell r="H17">
            <v>50</v>
          </cell>
        </row>
        <row r="18">
          <cell r="B18">
            <v>24</v>
          </cell>
          <cell r="C18" t="str">
            <v>Blanchet</v>
          </cell>
          <cell r="D18" t="str">
            <v>Lucien</v>
          </cell>
          <cell r="E18" t="str">
            <v>M</v>
          </cell>
          <cell r="F18">
            <v>2012</v>
          </cell>
          <cell r="G18" t="str">
            <v>CS FECLAZ</v>
          </cell>
          <cell r="H18">
            <v>10</v>
          </cell>
        </row>
        <row r="19">
          <cell r="B19">
            <v>25</v>
          </cell>
          <cell r="C19" t="str">
            <v>Boulleau</v>
          </cell>
          <cell r="D19" t="str">
            <v>Jules</v>
          </cell>
          <cell r="E19" t="str">
            <v>M</v>
          </cell>
          <cell r="F19">
            <v>2014</v>
          </cell>
          <cell r="G19" t="str">
            <v>CS FECLAZ</v>
          </cell>
          <cell r="H19">
            <v>0</v>
          </cell>
        </row>
        <row r="20">
          <cell r="B20">
            <v>26</v>
          </cell>
          <cell r="C20" t="str">
            <v>Cornolti</v>
          </cell>
          <cell r="D20" t="str">
            <v>Robin</v>
          </cell>
          <cell r="E20" t="str">
            <v>M</v>
          </cell>
          <cell r="F20">
            <v>2013</v>
          </cell>
          <cell r="G20" t="str">
            <v>CS FECLAZ</v>
          </cell>
          <cell r="H20">
            <v>10</v>
          </cell>
        </row>
        <row r="21">
          <cell r="B21">
            <v>27</v>
          </cell>
          <cell r="C21" t="str">
            <v>CORNU</v>
          </cell>
          <cell r="D21" t="str">
            <v>Solal</v>
          </cell>
          <cell r="E21" t="str">
            <v>M</v>
          </cell>
          <cell r="F21">
            <v>2012</v>
          </cell>
          <cell r="G21" t="str">
            <v>CESN Revard</v>
          </cell>
          <cell r="H21">
            <v>30</v>
          </cell>
        </row>
        <row r="22">
          <cell r="B22">
            <v>28</v>
          </cell>
          <cell r="C22" t="str">
            <v>devalois</v>
          </cell>
          <cell r="D22" t="str">
            <v>maxence</v>
          </cell>
          <cell r="E22" t="str">
            <v>M</v>
          </cell>
          <cell r="F22">
            <v>2013</v>
          </cell>
          <cell r="G22" t="str">
            <v>CS FECLAZ</v>
          </cell>
        </row>
        <row r="23">
          <cell r="B23">
            <v>29</v>
          </cell>
          <cell r="C23" t="str">
            <v>Gautron</v>
          </cell>
          <cell r="D23" t="str">
            <v>Alexi</v>
          </cell>
          <cell r="E23" t="str">
            <v>M</v>
          </cell>
          <cell r="F23">
            <v>2013</v>
          </cell>
          <cell r="G23" t="str">
            <v>CS FECLAZ</v>
          </cell>
          <cell r="H23">
            <v>10</v>
          </cell>
        </row>
        <row r="24">
          <cell r="B24">
            <v>30</v>
          </cell>
          <cell r="C24" t="str">
            <v>Gris</v>
          </cell>
          <cell r="D24" t="str">
            <v>Maxim</v>
          </cell>
          <cell r="E24" t="str">
            <v>M</v>
          </cell>
          <cell r="F24">
            <v>2012</v>
          </cell>
          <cell r="G24" t="str">
            <v>CS FECLAZ</v>
          </cell>
          <cell r="H24">
            <v>50</v>
          </cell>
        </row>
        <row r="25">
          <cell r="B25">
            <v>31</v>
          </cell>
          <cell r="C25" t="str">
            <v>Jabot</v>
          </cell>
          <cell r="D25" t="str">
            <v>Norman</v>
          </cell>
          <cell r="E25" t="str">
            <v>M</v>
          </cell>
          <cell r="F25">
            <v>2013</v>
          </cell>
          <cell r="G25" t="str">
            <v>CS FECLAZ</v>
          </cell>
          <cell r="H25">
            <v>10</v>
          </cell>
        </row>
        <row r="26">
          <cell r="B26">
            <v>32</v>
          </cell>
          <cell r="C26" t="str">
            <v>MARGOT</v>
          </cell>
          <cell r="D26" t="str">
            <v>AMAEL</v>
          </cell>
          <cell r="E26" t="str">
            <v>M</v>
          </cell>
          <cell r="F26">
            <v>2013</v>
          </cell>
          <cell r="G26" t="str">
            <v>BSN</v>
          </cell>
        </row>
        <row r="27">
          <cell r="B27">
            <v>33</v>
          </cell>
          <cell r="C27" t="str">
            <v>Metge</v>
          </cell>
          <cell r="D27" t="str">
            <v>Eliot</v>
          </cell>
          <cell r="E27" t="str">
            <v>M</v>
          </cell>
          <cell r="F27">
            <v>2012</v>
          </cell>
          <cell r="G27" t="str">
            <v>CS FECLAZ</v>
          </cell>
          <cell r="H27">
            <v>40</v>
          </cell>
        </row>
        <row r="28">
          <cell r="B28">
            <v>34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35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36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37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38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39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40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41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42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43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44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45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46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47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48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49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50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51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52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53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54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55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56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57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58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59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60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61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62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63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64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65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66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67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68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69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70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71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72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73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74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75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76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77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78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79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80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rême"/>
      <sheetName val="liste inscrits"/>
      <sheetName val="SPRINT COURT"/>
      <sheetName val="BOARDER"/>
      <sheetName val="SAUT"/>
      <sheetName val="MASS START"/>
      <sheetName val="BIATHLON"/>
      <sheetName val="CLASST FINAL"/>
    </sheetNames>
    <sheetDataSet>
      <sheetData sheetId="0" refreshError="1"/>
      <sheetData sheetId="1" refreshError="1"/>
      <sheetData sheetId="2">
        <row r="4">
          <cell r="A4">
            <v>41</v>
          </cell>
          <cell r="B4" t="str">
            <v>AGNOLI</v>
          </cell>
          <cell r="C4" t="str">
            <v>LILOU</v>
          </cell>
          <cell r="D4" t="str">
            <v>F</v>
          </cell>
          <cell r="E4">
            <v>2011</v>
          </cell>
          <cell r="F4" t="str">
            <v>BSN</v>
          </cell>
        </row>
        <row r="5">
          <cell r="A5">
            <v>42</v>
          </cell>
          <cell r="B5" t="str">
            <v>AMIOT</v>
          </cell>
          <cell r="C5" t="str">
            <v>CHARLINE</v>
          </cell>
          <cell r="D5" t="str">
            <v>F</v>
          </cell>
          <cell r="E5">
            <v>2011</v>
          </cell>
          <cell r="F5" t="str">
            <v>BSN</v>
          </cell>
        </row>
        <row r="6">
          <cell r="A6">
            <v>43</v>
          </cell>
          <cell r="B6" t="str">
            <v>ANDRE</v>
          </cell>
          <cell r="C6" t="str">
            <v>Zoé</v>
          </cell>
          <cell r="D6" t="str">
            <v>F</v>
          </cell>
          <cell r="E6">
            <v>2011</v>
          </cell>
          <cell r="F6" t="str">
            <v>CESN Revard</v>
          </cell>
        </row>
        <row r="7">
          <cell r="A7">
            <v>44</v>
          </cell>
          <cell r="B7" t="str">
            <v>Barbier</v>
          </cell>
          <cell r="C7" t="str">
            <v>Léa</v>
          </cell>
          <cell r="D7" t="str">
            <v>F</v>
          </cell>
          <cell r="E7">
            <v>2010</v>
          </cell>
          <cell r="F7" t="str">
            <v>CS FECLAZ</v>
          </cell>
        </row>
        <row r="8">
          <cell r="A8">
            <v>45</v>
          </cell>
          <cell r="B8" t="str">
            <v>Barragan</v>
          </cell>
          <cell r="C8" t="str">
            <v>Sofia</v>
          </cell>
          <cell r="D8" t="str">
            <v>F</v>
          </cell>
          <cell r="E8">
            <v>2011</v>
          </cell>
          <cell r="F8" t="str">
            <v>CS FECLAZ</v>
          </cell>
        </row>
        <row r="9">
          <cell r="A9">
            <v>46</v>
          </cell>
          <cell r="B9" t="str">
            <v>Belkhir-caliste</v>
          </cell>
          <cell r="C9" t="str">
            <v>Eva</v>
          </cell>
          <cell r="D9" t="str">
            <v>F</v>
          </cell>
          <cell r="E9">
            <v>2011</v>
          </cell>
          <cell r="F9" t="str">
            <v>CS FECLAZ</v>
          </cell>
        </row>
        <row r="10">
          <cell r="A10">
            <v>47</v>
          </cell>
          <cell r="B10" t="str">
            <v>boury</v>
          </cell>
          <cell r="C10" t="str">
            <v>corentine</v>
          </cell>
          <cell r="D10" t="str">
            <v>F</v>
          </cell>
          <cell r="E10">
            <v>2011</v>
          </cell>
          <cell r="F10" t="str">
            <v>CS FECLAZ</v>
          </cell>
        </row>
        <row r="11">
          <cell r="A11">
            <v>48</v>
          </cell>
          <cell r="B11" t="str">
            <v>BURDET</v>
          </cell>
          <cell r="C11" t="str">
            <v>Oriane</v>
          </cell>
          <cell r="D11" t="str">
            <v>F</v>
          </cell>
          <cell r="E11">
            <v>2010</v>
          </cell>
          <cell r="F11" t="str">
            <v>CS FECLAZ</v>
          </cell>
        </row>
        <row r="12">
          <cell r="A12">
            <v>49</v>
          </cell>
          <cell r="B12" t="str">
            <v>Colin</v>
          </cell>
          <cell r="C12" t="str">
            <v>Anaelle</v>
          </cell>
          <cell r="D12" t="str">
            <v>F</v>
          </cell>
          <cell r="E12">
            <v>2010</v>
          </cell>
          <cell r="F12" t="str">
            <v>CS FECLAZ</v>
          </cell>
        </row>
        <row r="13">
          <cell r="A13">
            <v>50</v>
          </cell>
          <cell r="B13" t="str">
            <v>CONTAT</v>
          </cell>
          <cell r="C13" t="str">
            <v>Justine</v>
          </cell>
          <cell r="D13" t="str">
            <v>F</v>
          </cell>
          <cell r="E13">
            <v>2011</v>
          </cell>
          <cell r="F13" t="str">
            <v>CESN Revard</v>
          </cell>
        </row>
        <row r="14">
          <cell r="A14">
            <v>51</v>
          </cell>
          <cell r="B14" t="str">
            <v>Fournel Pellissier</v>
          </cell>
          <cell r="C14" t="str">
            <v>Louise</v>
          </cell>
          <cell r="D14" t="str">
            <v>F</v>
          </cell>
          <cell r="E14">
            <v>2011</v>
          </cell>
          <cell r="F14" t="str">
            <v>CS FECLAZ</v>
          </cell>
        </row>
        <row r="15">
          <cell r="A15">
            <v>52</v>
          </cell>
          <cell r="B15" t="str">
            <v>Gautron</v>
          </cell>
          <cell r="C15" t="str">
            <v>Deva</v>
          </cell>
          <cell r="D15" t="str">
            <v>F</v>
          </cell>
          <cell r="E15">
            <v>2010</v>
          </cell>
          <cell r="F15" t="str">
            <v>CS FECLAZ</v>
          </cell>
        </row>
        <row r="16">
          <cell r="A16">
            <v>53</v>
          </cell>
          <cell r="B16" t="str">
            <v>girardot</v>
          </cell>
          <cell r="C16" t="str">
            <v>philomène</v>
          </cell>
          <cell r="D16" t="str">
            <v>F</v>
          </cell>
          <cell r="E16">
            <v>2011</v>
          </cell>
          <cell r="F16" t="str">
            <v>CS FECLAZ</v>
          </cell>
        </row>
        <row r="17">
          <cell r="A17">
            <v>54</v>
          </cell>
          <cell r="B17" t="str">
            <v>GONSETH</v>
          </cell>
          <cell r="C17" t="str">
            <v>Bjanca</v>
          </cell>
          <cell r="D17" t="str">
            <v>F</v>
          </cell>
          <cell r="E17">
            <v>2011</v>
          </cell>
          <cell r="F17" t="str">
            <v>CS FECLAZ</v>
          </cell>
        </row>
        <row r="18">
          <cell r="A18">
            <v>55</v>
          </cell>
          <cell r="B18" t="str">
            <v>Gonzalez</v>
          </cell>
          <cell r="C18" t="str">
            <v>Candice</v>
          </cell>
          <cell r="D18" t="str">
            <v>F</v>
          </cell>
          <cell r="E18">
            <v>2011</v>
          </cell>
          <cell r="F18" t="str">
            <v>CS FECLAZ</v>
          </cell>
        </row>
        <row r="19">
          <cell r="A19">
            <v>56</v>
          </cell>
          <cell r="B19" t="str">
            <v>GRANIER</v>
          </cell>
          <cell r="C19" t="str">
            <v>Milane</v>
          </cell>
          <cell r="D19" t="str">
            <v>F</v>
          </cell>
          <cell r="E19">
            <v>2010</v>
          </cell>
          <cell r="F19" t="str">
            <v>CESN Revard</v>
          </cell>
        </row>
        <row r="20">
          <cell r="A20">
            <v>57</v>
          </cell>
          <cell r="B20" t="str">
            <v>GROS</v>
          </cell>
          <cell r="C20" t="str">
            <v>Lilou</v>
          </cell>
          <cell r="D20" t="str">
            <v>F</v>
          </cell>
          <cell r="E20">
            <v>2011</v>
          </cell>
          <cell r="F20" t="str">
            <v>CS FECLAZ</v>
          </cell>
        </row>
        <row r="21">
          <cell r="A21">
            <v>58</v>
          </cell>
          <cell r="B21" t="str">
            <v>KOZIOL</v>
          </cell>
          <cell r="C21" t="str">
            <v>CLARA</v>
          </cell>
          <cell r="D21" t="str">
            <v>F</v>
          </cell>
          <cell r="E21">
            <v>2011</v>
          </cell>
          <cell r="F21" t="str">
            <v>BSN</v>
          </cell>
        </row>
        <row r="22">
          <cell r="A22">
            <v>59</v>
          </cell>
          <cell r="B22" t="str">
            <v>LIATARD</v>
          </cell>
          <cell r="C22" t="str">
            <v>Aurelie</v>
          </cell>
          <cell r="D22" t="str">
            <v>F</v>
          </cell>
          <cell r="E22">
            <v>2010</v>
          </cell>
          <cell r="F22" t="str">
            <v>CESN Revard</v>
          </cell>
        </row>
        <row r="23">
          <cell r="A23">
            <v>60</v>
          </cell>
          <cell r="B23" t="str">
            <v>MARSAT</v>
          </cell>
          <cell r="C23" t="str">
            <v>Lola</v>
          </cell>
          <cell r="D23" t="str">
            <v>F</v>
          </cell>
          <cell r="E23">
            <v>2010</v>
          </cell>
          <cell r="F23" t="str">
            <v>CS FECLAZ</v>
          </cell>
        </row>
        <row r="24">
          <cell r="A24">
            <v>61</v>
          </cell>
          <cell r="B24" t="str">
            <v>Regairaz</v>
          </cell>
          <cell r="C24" t="str">
            <v>Louane</v>
          </cell>
          <cell r="D24" t="str">
            <v>F</v>
          </cell>
          <cell r="E24">
            <v>2011</v>
          </cell>
          <cell r="F24" t="str">
            <v>CS FECLAZ</v>
          </cell>
        </row>
        <row r="25">
          <cell r="A25">
            <v>62</v>
          </cell>
          <cell r="B25" t="str">
            <v>WOUTERS</v>
          </cell>
          <cell r="C25" t="str">
            <v>Héloïse</v>
          </cell>
          <cell r="D25" t="str">
            <v>Fille</v>
          </cell>
          <cell r="E25">
            <v>2010</v>
          </cell>
          <cell r="F25" t="str">
            <v>CESN Revard</v>
          </cell>
        </row>
        <row r="26">
          <cell r="A26">
            <v>63</v>
          </cell>
        </row>
        <row r="27">
          <cell r="A27">
            <v>64</v>
          </cell>
        </row>
        <row r="28">
          <cell r="A28">
            <v>65</v>
          </cell>
        </row>
        <row r="29">
          <cell r="A29">
            <v>66</v>
          </cell>
        </row>
        <row r="30">
          <cell r="A30">
            <v>67</v>
          </cell>
        </row>
        <row r="31">
          <cell r="A31">
            <v>68</v>
          </cell>
        </row>
        <row r="32">
          <cell r="A32">
            <v>69</v>
          </cell>
        </row>
        <row r="33">
          <cell r="A33">
            <v>70</v>
          </cell>
        </row>
        <row r="34">
          <cell r="A34">
            <v>71</v>
          </cell>
        </row>
        <row r="35">
          <cell r="A35">
            <v>72</v>
          </cell>
        </row>
        <row r="36">
          <cell r="A36">
            <v>73</v>
          </cell>
        </row>
        <row r="37">
          <cell r="A37">
            <v>74</v>
          </cell>
        </row>
        <row r="38">
          <cell r="A38">
            <v>75</v>
          </cell>
        </row>
        <row r="39">
          <cell r="A39">
            <v>76</v>
          </cell>
        </row>
        <row r="40">
          <cell r="A40">
            <v>77</v>
          </cell>
        </row>
        <row r="41">
          <cell r="A41">
            <v>78</v>
          </cell>
        </row>
        <row r="42">
          <cell r="A42">
            <v>79</v>
          </cell>
        </row>
        <row r="43">
          <cell r="A43">
            <v>80</v>
          </cell>
        </row>
        <row r="44">
          <cell r="A44">
            <v>81</v>
          </cell>
        </row>
        <row r="45">
          <cell r="A45">
            <v>82</v>
          </cell>
        </row>
        <row r="46">
          <cell r="A46">
            <v>83</v>
          </cell>
        </row>
        <row r="47">
          <cell r="A47">
            <v>84</v>
          </cell>
        </row>
        <row r="48">
          <cell r="A48">
            <v>85</v>
          </cell>
        </row>
        <row r="49">
          <cell r="A49">
            <v>86</v>
          </cell>
        </row>
        <row r="50">
          <cell r="A50">
            <v>87</v>
          </cell>
        </row>
        <row r="51">
          <cell r="A51">
            <v>88</v>
          </cell>
        </row>
        <row r="52">
          <cell r="A52">
            <v>89</v>
          </cell>
        </row>
        <row r="53">
          <cell r="A53">
            <v>90</v>
          </cell>
        </row>
        <row r="54">
          <cell r="A54">
            <v>91</v>
          </cell>
        </row>
        <row r="55">
          <cell r="A55">
            <v>92</v>
          </cell>
        </row>
        <row r="56">
          <cell r="A56">
            <v>93</v>
          </cell>
        </row>
        <row r="57">
          <cell r="A57">
            <v>94</v>
          </cell>
        </row>
        <row r="58">
          <cell r="A58">
            <v>95</v>
          </cell>
        </row>
        <row r="59">
          <cell r="A59">
            <v>96</v>
          </cell>
        </row>
        <row r="60">
          <cell r="A60">
            <v>97</v>
          </cell>
        </row>
        <row r="61">
          <cell r="A61">
            <v>98</v>
          </cell>
        </row>
        <row r="62">
          <cell r="A62">
            <v>99</v>
          </cell>
        </row>
        <row r="63">
          <cell r="A63">
            <v>100</v>
          </cell>
        </row>
      </sheetData>
      <sheetData sheetId="3">
        <row r="15">
          <cell r="B15">
            <v>41</v>
          </cell>
          <cell r="C15" t="str">
            <v>AGNOLI</v>
          </cell>
          <cell r="D15" t="str">
            <v>LILOU</v>
          </cell>
          <cell r="E15" t="str">
            <v>F</v>
          </cell>
          <cell r="F15">
            <v>2011</v>
          </cell>
          <cell r="G15" t="str">
            <v>BSN</v>
          </cell>
          <cell r="H15">
            <v>11.14</v>
          </cell>
          <cell r="I15">
            <v>100</v>
          </cell>
          <cell r="J15">
            <v>11.14</v>
          </cell>
          <cell r="K15">
            <v>48</v>
          </cell>
        </row>
        <row r="16">
          <cell r="B16">
            <v>42</v>
          </cell>
          <cell r="C16" t="str">
            <v>AMIOT</v>
          </cell>
          <cell r="D16" t="str">
            <v>CHARLINE</v>
          </cell>
          <cell r="E16" t="str">
            <v>F</v>
          </cell>
          <cell r="F16">
            <v>2011</v>
          </cell>
          <cell r="G16" t="str">
            <v>BSN</v>
          </cell>
          <cell r="H16">
            <v>10.48</v>
          </cell>
          <cell r="I16">
            <v>100</v>
          </cell>
          <cell r="J16">
            <v>10.48</v>
          </cell>
          <cell r="K16">
            <v>80</v>
          </cell>
        </row>
        <row r="17">
          <cell r="B17">
            <v>43</v>
          </cell>
          <cell r="C17" t="str">
            <v>ANDRE</v>
          </cell>
          <cell r="D17" t="str">
            <v>Zoé</v>
          </cell>
          <cell r="E17" t="str">
            <v>F</v>
          </cell>
          <cell r="F17">
            <v>2011</v>
          </cell>
          <cell r="G17" t="str">
            <v>CESN Revard</v>
          </cell>
          <cell r="H17">
            <v>12.07</v>
          </cell>
          <cell r="I17">
            <v>100</v>
          </cell>
          <cell r="J17">
            <v>12.07</v>
          </cell>
          <cell r="K17">
            <v>38</v>
          </cell>
        </row>
        <row r="18">
          <cell r="B18">
            <v>44</v>
          </cell>
          <cell r="C18" t="str">
            <v>Barbier</v>
          </cell>
          <cell r="D18" t="str">
            <v>Léa</v>
          </cell>
          <cell r="E18" t="str">
            <v>F</v>
          </cell>
          <cell r="F18">
            <v>2010</v>
          </cell>
          <cell r="G18" t="str">
            <v>CS FECLAZ</v>
          </cell>
          <cell r="H18">
            <v>10.14</v>
          </cell>
          <cell r="I18">
            <v>100</v>
          </cell>
          <cell r="J18">
            <v>10.14</v>
          </cell>
          <cell r="K18">
            <v>90</v>
          </cell>
        </row>
        <row r="19">
          <cell r="B19">
            <v>45</v>
          </cell>
          <cell r="C19" t="str">
            <v>Barragan</v>
          </cell>
          <cell r="D19" t="str">
            <v>Sofia</v>
          </cell>
          <cell r="E19" t="str">
            <v>F</v>
          </cell>
          <cell r="F19">
            <v>2011</v>
          </cell>
          <cell r="G19" t="str">
            <v>CS FECLAZ</v>
          </cell>
          <cell r="H19">
            <v>10.82</v>
          </cell>
          <cell r="I19">
            <v>100</v>
          </cell>
          <cell r="J19">
            <v>10.82</v>
          </cell>
          <cell r="K19">
            <v>70</v>
          </cell>
        </row>
        <row r="20">
          <cell r="B20">
            <v>46</v>
          </cell>
          <cell r="C20" t="str">
            <v>Belkhir-caliste</v>
          </cell>
          <cell r="D20" t="str">
            <v>Eva</v>
          </cell>
          <cell r="E20" t="str">
            <v>F</v>
          </cell>
          <cell r="F20">
            <v>2011</v>
          </cell>
          <cell r="G20" t="str">
            <v>CS FECLAZ</v>
          </cell>
          <cell r="H20">
            <v>10.14</v>
          </cell>
          <cell r="I20">
            <v>100</v>
          </cell>
          <cell r="J20">
            <v>10.14</v>
          </cell>
          <cell r="K20">
            <v>90</v>
          </cell>
        </row>
        <row r="21">
          <cell r="B21">
            <v>47</v>
          </cell>
          <cell r="C21" t="str">
            <v>boury</v>
          </cell>
          <cell r="D21" t="str">
            <v>corentine</v>
          </cell>
          <cell r="E21" t="str">
            <v>F</v>
          </cell>
          <cell r="F21">
            <v>2011</v>
          </cell>
          <cell r="G21" t="str">
            <v>CS FECLAZ</v>
          </cell>
          <cell r="H21">
            <v>11.65</v>
          </cell>
          <cell r="I21">
            <v>100</v>
          </cell>
          <cell r="J21">
            <v>11.65</v>
          </cell>
          <cell r="K21">
            <v>40</v>
          </cell>
        </row>
        <row r="22">
          <cell r="B22">
            <v>48</v>
          </cell>
          <cell r="C22" t="str">
            <v>BURDET</v>
          </cell>
          <cell r="D22" t="str">
            <v>Oriane</v>
          </cell>
          <cell r="E22" t="str">
            <v>F</v>
          </cell>
          <cell r="F22">
            <v>2010</v>
          </cell>
          <cell r="G22" t="str">
            <v>CS FECLAZ</v>
          </cell>
          <cell r="H22">
            <v>10.95</v>
          </cell>
          <cell r="I22">
            <v>100</v>
          </cell>
          <cell r="J22">
            <v>10.95</v>
          </cell>
          <cell r="K22">
            <v>55</v>
          </cell>
        </row>
        <row r="23">
          <cell r="B23">
            <v>49</v>
          </cell>
          <cell r="C23" t="str">
            <v>Colin</v>
          </cell>
          <cell r="D23" t="str">
            <v>Anaelle</v>
          </cell>
          <cell r="E23" t="str">
            <v>F</v>
          </cell>
          <cell r="F23">
            <v>2010</v>
          </cell>
          <cell r="G23" t="str">
            <v>CS FECLAZ</v>
          </cell>
          <cell r="H23">
            <v>10.88</v>
          </cell>
          <cell r="I23">
            <v>100</v>
          </cell>
          <cell r="J23">
            <v>10.88</v>
          </cell>
          <cell r="K23">
            <v>60</v>
          </cell>
        </row>
        <row r="24">
          <cell r="B24">
            <v>50</v>
          </cell>
          <cell r="C24" t="str">
            <v>CONTAT</v>
          </cell>
          <cell r="D24" t="str">
            <v>Justine</v>
          </cell>
          <cell r="E24" t="str">
            <v>F</v>
          </cell>
          <cell r="F24">
            <v>2011</v>
          </cell>
          <cell r="G24" t="str">
            <v>CESN Revard</v>
          </cell>
          <cell r="H24">
            <v>11.55</v>
          </cell>
          <cell r="I24">
            <v>100</v>
          </cell>
          <cell r="J24">
            <v>11.55</v>
          </cell>
          <cell r="K24">
            <v>42</v>
          </cell>
        </row>
        <row r="25">
          <cell r="B25">
            <v>51</v>
          </cell>
          <cell r="C25" t="str">
            <v>Fournel Pellissier</v>
          </cell>
          <cell r="D25" t="str">
            <v>Louise</v>
          </cell>
          <cell r="E25" t="str">
            <v>F</v>
          </cell>
          <cell r="F25">
            <v>2011</v>
          </cell>
          <cell r="G25" t="str">
            <v>CS FECLAZ</v>
          </cell>
          <cell r="H25">
            <v>12.81</v>
          </cell>
          <cell r="I25">
            <v>100</v>
          </cell>
          <cell r="J25">
            <v>12.81</v>
          </cell>
          <cell r="K25">
            <v>30</v>
          </cell>
        </row>
        <row r="26">
          <cell r="B26">
            <v>52</v>
          </cell>
          <cell r="C26" t="str">
            <v>Gautron</v>
          </cell>
          <cell r="D26" t="str">
            <v>Deva</v>
          </cell>
          <cell r="E26" t="str">
            <v>F</v>
          </cell>
          <cell r="F26">
            <v>2010</v>
          </cell>
          <cell r="G26" t="str">
            <v>CS FECLAZ</v>
          </cell>
          <cell r="H26">
            <v>10.87</v>
          </cell>
          <cell r="I26">
            <v>100</v>
          </cell>
          <cell r="J26">
            <v>10.87</v>
          </cell>
          <cell r="K26">
            <v>65</v>
          </cell>
        </row>
        <row r="27">
          <cell r="B27">
            <v>53</v>
          </cell>
          <cell r="C27" t="str">
            <v>girardot</v>
          </cell>
          <cell r="D27" t="str">
            <v>philomène</v>
          </cell>
          <cell r="E27" t="str">
            <v>F</v>
          </cell>
          <cell r="F27">
            <v>2011</v>
          </cell>
          <cell r="G27" t="str">
            <v>CS FECLAZ</v>
          </cell>
          <cell r="H27">
            <v>100</v>
          </cell>
          <cell r="I27">
            <v>100</v>
          </cell>
          <cell r="J27">
            <v>100</v>
          </cell>
          <cell r="K27">
            <v>28</v>
          </cell>
        </row>
        <row r="28">
          <cell r="B28">
            <v>54</v>
          </cell>
          <cell r="C28" t="str">
            <v>GONSETH</v>
          </cell>
          <cell r="D28" t="str">
            <v>Bjanca</v>
          </cell>
          <cell r="E28" t="str">
            <v>F</v>
          </cell>
          <cell r="F28">
            <v>2011</v>
          </cell>
          <cell r="G28" t="str">
            <v>CS FECLAZ</v>
          </cell>
          <cell r="H28">
            <v>10.11</v>
          </cell>
          <cell r="I28">
            <v>100</v>
          </cell>
          <cell r="J28">
            <v>10.11</v>
          </cell>
          <cell r="K28">
            <v>100</v>
          </cell>
        </row>
        <row r="29">
          <cell r="B29">
            <v>55</v>
          </cell>
          <cell r="C29" t="str">
            <v>Gonzalez</v>
          </cell>
          <cell r="D29" t="str">
            <v>Candice</v>
          </cell>
          <cell r="E29" t="str">
            <v>F</v>
          </cell>
          <cell r="F29">
            <v>2011</v>
          </cell>
          <cell r="G29" t="str">
            <v>CS FECLAZ</v>
          </cell>
          <cell r="H29">
            <v>11.05</v>
          </cell>
          <cell r="I29">
            <v>100</v>
          </cell>
          <cell r="J29">
            <v>11.05</v>
          </cell>
          <cell r="K29">
            <v>50</v>
          </cell>
        </row>
        <row r="30">
          <cell r="B30">
            <v>56</v>
          </cell>
          <cell r="C30" t="str">
            <v>GRANIER</v>
          </cell>
          <cell r="D30" t="str">
            <v>Milane</v>
          </cell>
          <cell r="E30" t="str">
            <v>F</v>
          </cell>
          <cell r="F30">
            <v>2010</v>
          </cell>
          <cell r="G30" t="str">
            <v>CESN Revard</v>
          </cell>
          <cell r="H30">
            <v>11.54</v>
          </cell>
          <cell r="I30">
            <v>100</v>
          </cell>
          <cell r="J30">
            <v>11.54</v>
          </cell>
          <cell r="K30">
            <v>44</v>
          </cell>
        </row>
        <row r="31">
          <cell r="B31">
            <v>57</v>
          </cell>
          <cell r="C31" t="str">
            <v>GROS</v>
          </cell>
          <cell r="D31" t="str">
            <v>Lilou</v>
          </cell>
          <cell r="E31" t="str">
            <v>F</v>
          </cell>
          <cell r="F31">
            <v>2011</v>
          </cell>
          <cell r="G31" t="str">
            <v>CS FECLAZ</v>
          </cell>
          <cell r="H31">
            <v>12.29</v>
          </cell>
          <cell r="I31">
            <v>100</v>
          </cell>
          <cell r="J31">
            <v>12.29</v>
          </cell>
          <cell r="K31">
            <v>34</v>
          </cell>
        </row>
        <row r="32">
          <cell r="B32">
            <v>58</v>
          </cell>
          <cell r="C32" t="str">
            <v>KOZIOL</v>
          </cell>
          <cell r="D32" t="str">
            <v>CLARA</v>
          </cell>
          <cell r="E32" t="str">
            <v>F</v>
          </cell>
          <cell r="F32">
            <v>2011</v>
          </cell>
          <cell r="G32" t="str">
            <v>BSN</v>
          </cell>
          <cell r="H32">
            <v>12.11</v>
          </cell>
          <cell r="I32">
            <v>100</v>
          </cell>
          <cell r="J32">
            <v>12.11</v>
          </cell>
          <cell r="K32">
            <v>36</v>
          </cell>
        </row>
        <row r="33">
          <cell r="B33">
            <v>59</v>
          </cell>
          <cell r="C33" t="str">
            <v>LIATARD</v>
          </cell>
          <cell r="D33" t="str">
            <v>Aurelie</v>
          </cell>
          <cell r="E33" t="str">
            <v>F</v>
          </cell>
          <cell r="F33">
            <v>2010</v>
          </cell>
          <cell r="G33" t="str">
            <v>CESN Revard</v>
          </cell>
          <cell r="H33">
            <v>11.36</v>
          </cell>
          <cell r="I33">
            <v>100</v>
          </cell>
          <cell r="J33">
            <v>11.36</v>
          </cell>
          <cell r="K33">
            <v>46</v>
          </cell>
        </row>
        <row r="34">
          <cell r="B34">
            <v>60</v>
          </cell>
          <cell r="C34" t="str">
            <v>MARSAT</v>
          </cell>
          <cell r="D34" t="str">
            <v>Lola</v>
          </cell>
          <cell r="E34" t="str">
            <v>F</v>
          </cell>
          <cell r="F34">
            <v>2010</v>
          </cell>
          <cell r="G34" t="str">
            <v>CS FECLAZ</v>
          </cell>
          <cell r="H34">
            <v>10.74</v>
          </cell>
          <cell r="I34">
            <v>100</v>
          </cell>
          <cell r="J34">
            <v>10.74</v>
          </cell>
          <cell r="K34">
            <v>75</v>
          </cell>
        </row>
        <row r="35">
          <cell r="B35">
            <v>61</v>
          </cell>
          <cell r="C35" t="str">
            <v>Regairaz</v>
          </cell>
          <cell r="D35" t="str">
            <v>Louane</v>
          </cell>
          <cell r="E35" t="str">
            <v>F</v>
          </cell>
          <cell r="F35">
            <v>2011</v>
          </cell>
          <cell r="G35" t="str">
            <v>CS FECLAZ</v>
          </cell>
          <cell r="H35">
            <v>12.5</v>
          </cell>
          <cell r="I35">
            <v>100</v>
          </cell>
          <cell r="J35">
            <v>12.5</v>
          </cell>
          <cell r="K35">
            <v>32</v>
          </cell>
        </row>
        <row r="36">
          <cell r="B36">
            <v>62</v>
          </cell>
          <cell r="C36" t="str">
            <v>WOUTERS</v>
          </cell>
          <cell r="D36" t="str">
            <v>Héloïse</v>
          </cell>
          <cell r="E36" t="str">
            <v>Fille</v>
          </cell>
          <cell r="F36">
            <v>2010</v>
          </cell>
          <cell r="G36" t="str">
            <v>CESN Revard</v>
          </cell>
          <cell r="H36">
            <v>10.119999999999999</v>
          </cell>
          <cell r="I36">
            <v>100</v>
          </cell>
          <cell r="J36">
            <v>10.119999999999999</v>
          </cell>
          <cell r="K36">
            <v>95</v>
          </cell>
        </row>
        <row r="37">
          <cell r="B37">
            <v>63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100</v>
          </cell>
          <cell r="I37">
            <v>100</v>
          </cell>
          <cell r="J37">
            <v>100</v>
          </cell>
          <cell r="K37">
            <v>28</v>
          </cell>
        </row>
        <row r="38">
          <cell r="B38">
            <v>64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100</v>
          </cell>
          <cell r="I38">
            <v>100</v>
          </cell>
          <cell r="J38">
            <v>100</v>
          </cell>
          <cell r="K38">
            <v>28</v>
          </cell>
        </row>
        <row r="39">
          <cell r="B39">
            <v>65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100</v>
          </cell>
          <cell r="I39">
            <v>100</v>
          </cell>
          <cell r="J39">
            <v>100</v>
          </cell>
          <cell r="K39">
            <v>28</v>
          </cell>
        </row>
        <row r="40">
          <cell r="B40">
            <v>66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100</v>
          </cell>
          <cell r="I40">
            <v>100</v>
          </cell>
          <cell r="J40">
            <v>100</v>
          </cell>
          <cell r="K40">
            <v>28</v>
          </cell>
        </row>
        <row r="41">
          <cell r="B41">
            <v>67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100</v>
          </cell>
          <cell r="I41">
            <v>100</v>
          </cell>
          <cell r="J41">
            <v>100</v>
          </cell>
          <cell r="K41">
            <v>28</v>
          </cell>
        </row>
        <row r="42">
          <cell r="B42">
            <v>68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100</v>
          </cell>
          <cell r="I42">
            <v>100</v>
          </cell>
          <cell r="J42">
            <v>100</v>
          </cell>
          <cell r="K42">
            <v>28</v>
          </cell>
        </row>
        <row r="43">
          <cell r="B43">
            <v>69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100</v>
          </cell>
          <cell r="I43">
            <v>100</v>
          </cell>
          <cell r="J43">
            <v>100</v>
          </cell>
          <cell r="K43">
            <v>28</v>
          </cell>
        </row>
        <row r="44">
          <cell r="B44">
            <v>70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100</v>
          </cell>
          <cell r="I44">
            <v>100</v>
          </cell>
          <cell r="J44">
            <v>100</v>
          </cell>
          <cell r="K44">
            <v>28</v>
          </cell>
        </row>
        <row r="45">
          <cell r="B45">
            <v>71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100</v>
          </cell>
          <cell r="I45">
            <v>100</v>
          </cell>
          <cell r="J45">
            <v>100</v>
          </cell>
          <cell r="K45">
            <v>28</v>
          </cell>
        </row>
        <row r="46">
          <cell r="B46">
            <v>72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100</v>
          </cell>
          <cell r="I46">
            <v>100</v>
          </cell>
          <cell r="J46">
            <v>100</v>
          </cell>
          <cell r="K46">
            <v>28</v>
          </cell>
        </row>
        <row r="47">
          <cell r="B47">
            <v>73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100</v>
          </cell>
          <cell r="I47">
            <v>100</v>
          </cell>
          <cell r="J47">
            <v>100</v>
          </cell>
          <cell r="K47">
            <v>28</v>
          </cell>
        </row>
        <row r="48">
          <cell r="B48">
            <v>74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100</v>
          </cell>
          <cell r="I48">
            <v>100</v>
          </cell>
          <cell r="J48">
            <v>100</v>
          </cell>
          <cell r="K48">
            <v>28</v>
          </cell>
        </row>
        <row r="49">
          <cell r="B49">
            <v>75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100</v>
          </cell>
          <cell r="I49">
            <v>100</v>
          </cell>
          <cell r="J49">
            <v>100</v>
          </cell>
          <cell r="K49">
            <v>28</v>
          </cell>
        </row>
        <row r="50">
          <cell r="B50">
            <v>76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100</v>
          </cell>
          <cell r="I50">
            <v>100</v>
          </cell>
          <cell r="J50">
            <v>100</v>
          </cell>
          <cell r="K50">
            <v>28</v>
          </cell>
        </row>
        <row r="51">
          <cell r="B51">
            <v>77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100</v>
          </cell>
          <cell r="I51">
            <v>100</v>
          </cell>
          <cell r="J51">
            <v>100</v>
          </cell>
          <cell r="K51">
            <v>28</v>
          </cell>
        </row>
        <row r="52">
          <cell r="B52">
            <v>78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100</v>
          </cell>
          <cell r="I52">
            <v>100</v>
          </cell>
          <cell r="J52">
            <v>100</v>
          </cell>
          <cell r="K52">
            <v>28</v>
          </cell>
        </row>
        <row r="53">
          <cell r="B53">
            <v>79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100</v>
          </cell>
          <cell r="I53">
            <v>100</v>
          </cell>
          <cell r="J53">
            <v>100</v>
          </cell>
          <cell r="K53">
            <v>28</v>
          </cell>
        </row>
        <row r="54">
          <cell r="B54">
            <v>80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100</v>
          </cell>
          <cell r="I54">
            <v>100</v>
          </cell>
          <cell r="J54">
            <v>100</v>
          </cell>
          <cell r="K54">
            <v>28</v>
          </cell>
        </row>
        <row r="55">
          <cell r="B55">
            <v>81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100</v>
          </cell>
          <cell r="I55">
            <v>100</v>
          </cell>
          <cell r="J55">
            <v>100</v>
          </cell>
          <cell r="K55">
            <v>28</v>
          </cell>
        </row>
        <row r="56">
          <cell r="B56">
            <v>82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100</v>
          </cell>
          <cell r="I56">
            <v>100</v>
          </cell>
          <cell r="J56">
            <v>100</v>
          </cell>
          <cell r="K56">
            <v>28</v>
          </cell>
        </row>
        <row r="57">
          <cell r="B57">
            <v>83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100</v>
          </cell>
          <cell r="I57">
            <v>100</v>
          </cell>
          <cell r="J57">
            <v>100</v>
          </cell>
          <cell r="K57">
            <v>28</v>
          </cell>
        </row>
        <row r="58">
          <cell r="B58">
            <v>84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100</v>
          </cell>
          <cell r="I58">
            <v>100</v>
          </cell>
          <cell r="J58">
            <v>100</v>
          </cell>
          <cell r="K58">
            <v>28</v>
          </cell>
        </row>
        <row r="59">
          <cell r="B59">
            <v>85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100</v>
          </cell>
          <cell r="I59">
            <v>100</v>
          </cell>
          <cell r="J59">
            <v>100</v>
          </cell>
          <cell r="K59">
            <v>28</v>
          </cell>
        </row>
        <row r="60">
          <cell r="B60">
            <v>86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100</v>
          </cell>
          <cell r="I60">
            <v>100</v>
          </cell>
          <cell r="J60">
            <v>100</v>
          </cell>
          <cell r="K60">
            <v>28</v>
          </cell>
        </row>
        <row r="61">
          <cell r="B61">
            <v>87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100</v>
          </cell>
          <cell r="I61">
            <v>100</v>
          </cell>
          <cell r="J61">
            <v>100</v>
          </cell>
          <cell r="K61">
            <v>28</v>
          </cell>
        </row>
        <row r="62">
          <cell r="B62">
            <v>88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100</v>
          </cell>
          <cell r="I62">
            <v>100</v>
          </cell>
          <cell r="J62">
            <v>100</v>
          </cell>
          <cell r="K62">
            <v>28</v>
          </cell>
        </row>
        <row r="63">
          <cell r="B63">
            <v>89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100</v>
          </cell>
          <cell r="I63">
            <v>100</v>
          </cell>
          <cell r="J63">
            <v>100</v>
          </cell>
          <cell r="K63">
            <v>28</v>
          </cell>
        </row>
        <row r="64">
          <cell r="B64">
            <v>90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100</v>
          </cell>
          <cell r="I64">
            <v>100</v>
          </cell>
          <cell r="J64">
            <v>100</v>
          </cell>
          <cell r="K64">
            <v>28</v>
          </cell>
        </row>
        <row r="65">
          <cell r="B65">
            <v>91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100</v>
          </cell>
          <cell r="I65">
            <v>100</v>
          </cell>
          <cell r="J65">
            <v>100</v>
          </cell>
          <cell r="K65">
            <v>28</v>
          </cell>
        </row>
        <row r="66">
          <cell r="B66">
            <v>92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100</v>
          </cell>
          <cell r="I66">
            <v>100</v>
          </cell>
          <cell r="J66">
            <v>100</v>
          </cell>
          <cell r="K66">
            <v>28</v>
          </cell>
        </row>
        <row r="67">
          <cell r="B67">
            <v>93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100</v>
          </cell>
          <cell r="I67">
            <v>100</v>
          </cell>
          <cell r="J67">
            <v>100</v>
          </cell>
          <cell r="K67">
            <v>28</v>
          </cell>
        </row>
        <row r="68">
          <cell r="B68">
            <v>94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100</v>
          </cell>
          <cell r="I68">
            <v>100</v>
          </cell>
          <cell r="J68">
            <v>100</v>
          </cell>
          <cell r="K68">
            <v>28</v>
          </cell>
        </row>
        <row r="69">
          <cell r="B69">
            <v>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100</v>
          </cell>
          <cell r="J69">
            <v>100</v>
          </cell>
          <cell r="K69">
            <v>28</v>
          </cell>
        </row>
        <row r="70">
          <cell r="B70">
            <v>96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100</v>
          </cell>
          <cell r="J70">
            <v>100</v>
          </cell>
          <cell r="K70">
            <v>28</v>
          </cell>
        </row>
        <row r="71">
          <cell r="B71">
            <v>97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100</v>
          </cell>
          <cell r="I71">
            <v>100</v>
          </cell>
          <cell r="J71">
            <v>100</v>
          </cell>
          <cell r="K71">
            <v>28</v>
          </cell>
        </row>
        <row r="72">
          <cell r="B72">
            <v>98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100</v>
          </cell>
          <cell r="I72">
            <v>100</v>
          </cell>
          <cell r="J72">
            <v>100</v>
          </cell>
          <cell r="K72">
            <v>28</v>
          </cell>
        </row>
        <row r="73">
          <cell r="B73">
            <v>99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100</v>
          </cell>
          <cell r="I73">
            <v>100</v>
          </cell>
          <cell r="J73">
            <v>100</v>
          </cell>
          <cell r="K73">
            <v>28</v>
          </cell>
        </row>
        <row r="74">
          <cell r="B74">
            <v>100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100</v>
          </cell>
          <cell r="I74">
            <v>100</v>
          </cell>
          <cell r="J74">
            <v>100</v>
          </cell>
          <cell r="K74">
            <v>28</v>
          </cell>
        </row>
      </sheetData>
      <sheetData sheetId="4">
        <row r="15">
          <cell r="B15">
            <v>41</v>
          </cell>
          <cell r="C15" t="str">
            <v>AGNOLI</v>
          </cell>
          <cell r="D15" t="str">
            <v>LILOU</v>
          </cell>
          <cell r="E15" t="str">
            <v>F</v>
          </cell>
          <cell r="F15">
            <v>2011</v>
          </cell>
          <cell r="G15" t="str">
            <v>BSN</v>
          </cell>
          <cell r="H15">
            <v>3.2175925925925927E-2</v>
          </cell>
          <cell r="I15">
            <v>46</v>
          </cell>
        </row>
        <row r="16">
          <cell r="B16">
            <v>42</v>
          </cell>
          <cell r="C16" t="str">
            <v>AMIOT</v>
          </cell>
          <cell r="D16" t="str">
            <v>CHARLINE</v>
          </cell>
          <cell r="E16" t="str">
            <v>F</v>
          </cell>
          <cell r="F16">
            <v>2011</v>
          </cell>
          <cell r="G16" t="str">
            <v>BSN</v>
          </cell>
          <cell r="H16">
            <v>3.078703703703704E-2</v>
          </cell>
          <cell r="I16">
            <v>60</v>
          </cell>
        </row>
        <row r="17">
          <cell r="B17">
            <v>43</v>
          </cell>
          <cell r="C17" t="str">
            <v>ANDRE</v>
          </cell>
          <cell r="D17" t="str">
            <v>Zoé</v>
          </cell>
          <cell r="E17" t="str">
            <v>F</v>
          </cell>
          <cell r="F17">
            <v>2011</v>
          </cell>
          <cell r="G17" t="str">
            <v>CESN Revard</v>
          </cell>
          <cell r="H17">
            <v>3.6342592592592593E-2</v>
          </cell>
          <cell r="I17">
            <v>32</v>
          </cell>
        </row>
        <row r="18">
          <cell r="B18">
            <v>44</v>
          </cell>
          <cell r="C18" t="str">
            <v>Barbier</v>
          </cell>
          <cell r="D18" t="str">
            <v>Léa</v>
          </cell>
          <cell r="E18" t="str">
            <v>F</v>
          </cell>
          <cell r="F18">
            <v>2010</v>
          </cell>
          <cell r="G18" t="str">
            <v>CS FECLAZ</v>
          </cell>
          <cell r="H18">
            <v>2.8472222222222222E-2</v>
          </cell>
          <cell r="I18">
            <v>80</v>
          </cell>
        </row>
        <row r="19">
          <cell r="B19">
            <v>45</v>
          </cell>
          <cell r="C19" t="str">
            <v>Barragan</v>
          </cell>
          <cell r="D19" t="str">
            <v>Sofia</v>
          </cell>
          <cell r="E19" t="str">
            <v>F</v>
          </cell>
          <cell r="F19">
            <v>2011</v>
          </cell>
          <cell r="G19" t="str">
            <v>CS FECLAZ</v>
          </cell>
          <cell r="H19">
            <v>3.078703703703704E-2</v>
          </cell>
          <cell r="I19">
            <v>60</v>
          </cell>
        </row>
        <row r="20">
          <cell r="B20">
            <v>46</v>
          </cell>
          <cell r="C20" t="str">
            <v>Belkhir-caliste</v>
          </cell>
          <cell r="D20" t="str">
            <v>Eva</v>
          </cell>
          <cell r="E20" t="str">
            <v>F</v>
          </cell>
          <cell r="F20">
            <v>2011</v>
          </cell>
          <cell r="G20" t="str">
            <v>CS FECLAZ</v>
          </cell>
          <cell r="H20">
            <v>2.8125000000000001E-2</v>
          </cell>
          <cell r="I20">
            <v>90</v>
          </cell>
        </row>
        <row r="21">
          <cell r="B21">
            <v>47</v>
          </cell>
          <cell r="C21" t="str">
            <v>boury</v>
          </cell>
          <cell r="D21" t="str">
            <v>corentine</v>
          </cell>
          <cell r="E21" t="str">
            <v>F</v>
          </cell>
          <cell r="F21">
            <v>2011</v>
          </cell>
          <cell r="G21" t="str">
            <v>CS FECLAZ</v>
          </cell>
          <cell r="H21">
            <v>3.3449074074074069E-2</v>
          </cell>
          <cell r="I21">
            <v>44</v>
          </cell>
        </row>
        <row r="22">
          <cell r="B22">
            <v>48</v>
          </cell>
          <cell r="C22" t="str">
            <v>BURDET</v>
          </cell>
          <cell r="D22" t="str">
            <v>Oriane</v>
          </cell>
          <cell r="E22" t="str">
            <v>F</v>
          </cell>
          <cell r="F22">
            <v>2010</v>
          </cell>
          <cell r="G22" t="str">
            <v>CS FECLAZ</v>
          </cell>
          <cell r="H22">
            <v>2.7893518518518515E-2</v>
          </cell>
          <cell r="I22">
            <v>100</v>
          </cell>
        </row>
        <row r="23">
          <cell r="B23">
            <v>49</v>
          </cell>
          <cell r="C23" t="str">
            <v>Colin</v>
          </cell>
          <cell r="D23" t="str">
            <v>Anaelle</v>
          </cell>
          <cell r="E23" t="str">
            <v>F</v>
          </cell>
          <cell r="F23">
            <v>2010</v>
          </cell>
          <cell r="G23" t="str">
            <v>CS FECLAZ</v>
          </cell>
          <cell r="H23">
            <v>3.0324074074074073E-2</v>
          </cell>
          <cell r="I23">
            <v>65</v>
          </cell>
        </row>
        <row r="24">
          <cell r="B24">
            <v>50</v>
          </cell>
          <cell r="C24" t="str">
            <v>CONTAT</v>
          </cell>
          <cell r="D24" t="str">
            <v>Justine</v>
          </cell>
          <cell r="E24" t="str">
            <v>F</v>
          </cell>
          <cell r="F24">
            <v>2011</v>
          </cell>
          <cell r="G24" t="str">
            <v>CESN Revard</v>
          </cell>
          <cell r="H24">
            <v>2.9513888888888892E-2</v>
          </cell>
          <cell r="I24">
            <v>70</v>
          </cell>
        </row>
        <row r="25">
          <cell r="B25">
            <v>51</v>
          </cell>
          <cell r="C25" t="str">
            <v>Fournel Pellissier</v>
          </cell>
          <cell r="D25" t="str">
            <v>Louise</v>
          </cell>
          <cell r="E25" t="str">
            <v>F</v>
          </cell>
          <cell r="F25">
            <v>2011</v>
          </cell>
          <cell r="G25" t="str">
            <v>CS FECLAZ</v>
          </cell>
          <cell r="H25">
            <v>4.1435185185185179E-2</v>
          </cell>
          <cell r="I25">
            <v>30</v>
          </cell>
        </row>
        <row r="26">
          <cell r="B26">
            <v>52</v>
          </cell>
          <cell r="C26" t="str">
            <v>Gautron</v>
          </cell>
          <cell r="D26" t="str">
            <v>Deva</v>
          </cell>
          <cell r="E26" t="str">
            <v>F</v>
          </cell>
          <cell r="F26">
            <v>2010</v>
          </cell>
          <cell r="G26" t="str">
            <v>CS FECLAZ</v>
          </cell>
          <cell r="H26">
            <v>3.1712962962962964E-2</v>
          </cell>
          <cell r="I26">
            <v>48</v>
          </cell>
        </row>
        <row r="27">
          <cell r="B27">
            <v>53</v>
          </cell>
          <cell r="C27" t="str">
            <v>girardot</v>
          </cell>
          <cell r="D27" t="str">
            <v>philomène</v>
          </cell>
          <cell r="E27" t="str">
            <v>F</v>
          </cell>
          <cell r="F27">
            <v>2011</v>
          </cell>
          <cell r="G27" t="str">
            <v>CS FECLAZ</v>
          </cell>
          <cell r="I27" t="e">
            <v>#N/A</v>
          </cell>
        </row>
        <row r="28">
          <cell r="B28">
            <v>54</v>
          </cell>
          <cell r="C28" t="str">
            <v>GONSETH</v>
          </cell>
          <cell r="D28" t="str">
            <v>Bjanca</v>
          </cell>
          <cell r="E28" t="str">
            <v>F</v>
          </cell>
          <cell r="F28">
            <v>2011</v>
          </cell>
          <cell r="G28" t="str">
            <v>CS FECLAZ</v>
          </cell>
          <cell r="H28">
            <v>3.125E-2</v>
          </cell>
          <cell r="I28">
            <v>50</v>
          </cell>
        </row>
        <row r="29">
          <cell r="B29">
            <v>55</v>
          </cell>
          <cell r="C29" t="str">
            <v>Gonzalez</v>
          </cell>
          <cell r="D29" t="str">
            <v>Candice</v>
          </cell>
          <cell r="E29" t="str">
            <v>F</v>
          </cell>
          <cell r="F29">
            <v>2011</v>
          </cell>
          <cell r="G29" t="str">
            <v>CS FECLAZ</v>
          </cell>
          <cell r="H29">
            <v>2.7893518518518515E-2</v>
          </cell>
          <cell r="I29">
            <v>100</v>
          </cell>
        </row>
        <row r="30">
          <cell r="B30">
            <v>56</v>
          </cell>
          <cell r="C30" t="str">
            <v>GRANIER</v>
          </cell>
          <cell r="D30" t="str">
            <v>Milane</v>
          </cell>
          <cell r="E30" t="str">
            <v>F</v>
          </cell>
          <cell r="F30">
            <v>2010</v>
          </cell>
          <cell r="G30" t="str">
            <v>CESN Revard</v>
          </cell>
          <cell r="H30">
            <v>3.622685185185185E-2</v>
          </cell>
          <cell r="I30">
            <v>36</v>
          </cell>
        </row>
        <row r="31">
          <cell r="B31">
            <v>57</v>
          </cell>
          <cell r="C31" t="str">
            <v>GROS</v>
          </cell>
          <cell r="D31" t="str">
            <v>Lilou</v>
          </cell>
          <cell r="E31" t="str">
            <v>F</v>
          </cell>
          <cell r="F31">
            <v>2011</v>
          </cell>
          <cell r="G31" t="str">
            <v>CS FECLAZ</v>
          </cell>
          <cell r="H31">
            <v>3.622685185185185E-2</v>
          </cell>
          <cell r="I31">
            <v>36</v>
          </cell>
        </row>
        <row r="32">
          <cell r="B32">
            <v>58</v>
          </cell>
          <cell r="C32" t="str">
            <v>KOZIOL</v>
          </cell>
          <cell r="D32" t="str">
            <v>CLARA</v>
          </cell>
          <cell r="E32" t="str">
            <v>F</v>
          </cell>
          <cell r="F32">
            <v>2011</v>
          </cell>
          <cell r="G32" t="str">
            <v>BSN</v>
          </cell>
          <cell r="H32">
            <v>3.5648148148148151E-2</v>
          </cell>
          <cell r="I32">
            <v>38</v>
          </cell>
        </row>
        <row r="33">
          <cell r="B33">
            <v>59</v>
          </cell>
          <cell r="C33" t="str">
            <v>LIATARD</v>
          </cell>
          <cell r="D33" t="str">
            <v>Aurelie</v>
          </cell>
          <cell r="E33" t="str">
            <v>F</v>
          </cell>
          <cell r="F33">
            <v>2010</v>
          </cell>
          <cell r="G33" t="str">
            <v>CESN Revard</v>
          </cell>
          <cell r="H33">
            <v>2.8703703703703703E-2</v>
          </cell>
          <cell r="I33">
            <v>75</v>
          </cell>
        </row>
        <row r="34">
          <cell r="B34">
            <v>60</v>
          </cell>
          <cell r="C34" t="str">
            <v>MARSAT</v>
          </cell>
          <cell r="D34" t="str">
            <v>Lola</v>
          </cell>
          <cell r="E34" t="str">
            <v>F</v>
          </cell>
          <cell r="F34">
            <v>2010</v>
          </cell>
          <cell r="G34" t="str">
            <v>CS FECLAZ</v>
          </cell>
          <cell r="H34">
            <v>2.8240740740740736E-2</v>
          </cell>
          <cell r="I34">
            <v>85</v>
          </cell>
        </row>
        <row r="35">
          <cell r="B35">
            <v>61</v>
          </cell>
          <cell r="C35" t="str">
            <v>Regairaz</v>
          </cell>
          <cell r="D35" t="str">
            <v>Louane</v>
          </cell>
          <cell r="E35" t="str">
            <v>F</v>
          </cell>
          <cell r="F35">
            <v>2011</v>
          </cell>
          <cell r="G35" t="str">
            <v>CS FECLAZ</v>
          </cell>
          <cell r="H35">
            <v>3.5532407407407408E-2</v>
          </cell>
          <cell r="I35">
            <v>40</v>
          </cell>
        </row>
        <row r="36">
          <cell r="B36">
            <v>62</v>
          </cell>
          <cell r="C36" t="str">
            <v>WOUTERS</v>
          </cell>
          <cell r="D36" t="str">
            <v>Héloïse</v>
          </cell>
          <cell r="E36" t="str">
            <v>Fille</v>
          </cell>
          <cell r="F36">
            <v>2010</v>
          </cell>
          <cell r="G36" t="str">
            <v>CESN Revard</v>
          </cell>
          <cell r="H36">
            <v>3.5300925925925923E-2</v>
          </cell>
          <cell r="I36">
            <v>42</v>
          </cell>
        </row>
        <row r="37">
          <cell r="B37">
            <v>63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 t="e">
            <v>#N/A</v>
          </cell>
        </row>
        <row r="38">
          <cell r="B38">
            <v>64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 t="e">
            <v>#N/A</v>
          </cell>
        </row>
        <row r="39">
          <cell r="B39">
            <v>65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 t="e">
            <v>#N/A</v>
          </cell>
        </row>
        <row r="40">
          <cell r="B40">
            <v>66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 t="e">
            <v>#N/A</v>
          </cell>
        </row>
        <row r="41">
          <cell r="B41">
            <v>67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 t="e">
            <v>#N/A</v>
          </cell>
        </row>
        <row r="42">
          <cell r="B42">
            <v>68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 t="e">
            <v>#N/A</v>
          </cell>
        </row>
        <row r="43">
          <cell r="B43">
            <v>69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 t="e">
            <v>#N/A</v>
          </cell>
        </row>
        <row r="44">
          <cell r="B44">
            <v>70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 t="e">
            <v>#N/A</v>
          </cell>
        </row>
        <row r="45">
          <cell r="B45">
            <v>71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 t="e">
            <v>#N/A</v>
          </cell>
        </row>
        <row r="46">
          <cell r="B46">
            <v>72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 t="e">
            <v>#N/A</v>
          </cell>
        </row>
        <row r="47">
          <cell r="B47">
            <v>73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 t="e">
            <v>#N/A</v>
          </cell>
        </row>
        <row r="48">
          <cell r="B48">
            <v>74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 t="e">
            <v>#N/A</v>
          </cell>
        </row>
        <row r="49">
          <cell r="B49">
            <v>75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 t="e">
            <v>#N/A</v>
          </cell>
        </row>
        <row r="50">
          <cell r="B50">
            <v>76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 t="e">
            <v>#N/A</v>
          </cell>
        </row>
        <row r="51">
          <cell r="B51">
            <v>77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 t="e">
            <v>#N/A</v>
          </cell>
        </row>
        <row r="52">
          <cell r="B52">
            <v>78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 t="e">
            <v>#N/A</v>
          </cell>
        </row>
        <row r="53">
          <cell r="B53">
            <v>79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 t="e">
            <v>#N/A</v>
          </cell>
        </row>
        <row r="54">
          <cell r="B54">
            <v>80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 t="e">
            <v>#N/A</v>
          </cell>
        </row>
        <row r="55">
          <cell r="B55">
            <v>81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 t="e">
            <v>#N/A</v>
          </cell>
        </row>
        <row r="56">
          <cell r="B56">
            <v>82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 t="e">
            <v>#N/A</v>
          </cell>
        </row>
        <row r="57">
          <cell r="B57">
            <v>83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 t="e">
            <v>#N/A</v>
          </cell>
        </row>
        <row r="58">
          <cell r="B58">
            <v>84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 t="e">
            <v>#N/A</v>
          </cell>
        </row>
        <row r="59">
          <cell r="B59">
            <v>85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e">
            <v>#N/A</v>
          </cell>
        </row>
        <row r="60">
          <cell r="B60">
            <v>86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 t="e">
            <v>#N/A</v>
          </cell>
        </row>
        <row r="61">
          <cell r="B61">
            <v>87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 t="e">
            <v>#N/A</v>
          </cell>
        </row>
        <row r="62">
          <cell r="B62">
            <v>88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 t="e">
            <v>#N/A</v>
          </cell>
        </row>
        <row r="63">
          <cell r="B63">
            <v>89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 t="e">
            <v>#N/A</v>
          </cell>
        </row>
        <row r="64">
          <cell r="B64">
            <v>90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 t="e">
            <v>#N/A</v>
          </cell>
        </row>
        <row r="65">
          <cell r="B65">
            <v>91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 t="e">
            <v>#N/A</v>
          </cell>
        </row>
        <row r="66">
          <cell r="B66">
            <v>92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 t="e">
            <v>#N/A</v>
          </cell>
        </row>
        <row r="67">
          <cell r="B67">
            <v>93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 t="e">
            <v>#N/A</v>
          </cell>
        </row>
        <row r="68">
          <cell r="B68">
            <v>94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 t="e">
            <v>#N/A</v>
          </cell>
        </row>
        <row r="69">
          <cell r="B69">
            <v>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e">
            <v>#N/A</v>
          </cell>
        </row>
        <row r="70">
          <cell r="B70">
            <v>96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 t="e">
            <v>#N/A</v>
          </cell>
        </row>
        <row r="71">
          <cell r="B71">
            <v>97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 t="e">
            <v>#N/A</v>
          </cell>
        </row>
        <row r="72">
          <cell r="B72">
            <v>98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 t="e">
            <v>#N/A</v>
          </cell>
        </row>
        <row r="73">
          <cell r="B73">
            <v>99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 t="e">
            <v>#N/A</v>
          </cell>
        </row>
        <row r="74">
          <cell r="B74">
            <v>100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 t="e">
            <v>#N/A</v>
          </cell>
        </row>
      </sheetData>
      <sheetData sheetId="5">
        <row r="15">
          <cell r="B15">
            <v>41</v>
          </cell>
          <cell r="C15" t="str">
            <v>AGNOLI</v>
          </cell>
          <cell r="D15" t="str">
            <v>LILOU</v>
          </cell>
          <cell r="E15" t="str">
            <v>F</v>
          </cell>
          <cell r="F15">
            <v>2011</v>
          </cell>
          <cell r="G15" t="str">
            <v>BSN</v>
          </cell>
          <cell r="H15">
            <v>50</v>
          </cell>
        </row>
        <row r="16">
          <cell r="B16">
            <v>42</v>
          </cell>
          <cell r="C16" t="str">
            <v>AMIOT</v>
          </cell>
          <cell r="D16" t="str">
            <v>CHARLINE</v>
          </cell>
          <cell r="E16" t="str">
            <v>F</v>
          </cell>
          <cell r="F16">
            <v>2011</v>
          </cell>
          <cell r="G16" t="str">
            <v>BSN</v>
          </cell>
          <cell r="H16">
            <v>100</v>
          </cell>
        </row>
        <row r="17">
          <cell r="B17">
            <v>43</v>
          </cell>
          <cell r="C17" t="str">
            <v>ANDRE</v>
          </cell>
          <cell r="D17" t="str">
            <v>Zoé</v>
          </cell>
          <cell r="E17" t="str">
            <v>F</v>
          </cell>
          <cell r="F17">
            <v>2011</v>
          </cell>
          <cell r="G17" t="str">
            <v>CESN Revard</v>
          </cell>
          <cell r="H17">
            <v>20</v>
          </cell>
        </row>
        <row r="18">
          <cell r="B18">
            <v>44</v>
          </cell>
          <cell r="C18" t="str">
            <v>Barbier</v>
          </cell>
          <cell r="D18" t="str">
            <v>Léa</v>
          </cell>
          <cell r="E18" t="str">
            <v>F</v>
          </cell>
          <cell r="F18">
            <v>2010</v>
          </cell>
          <cell r="G18" t="str">
            <v>CS FECLAZ</v>
          </cell>
          <cell r="H18">
            <v>20</v>
          </cell>
        </row>
        <row r="19">
          <cell r="B19">
            <v>45</v>
          </cell>
          <cell r="C19" t="str">
            <v>Barragan</v>
          </cell>
          <cell r="D19" t="str">
            <v>Sofia</v>
          </cell>
          <cell r="E19" t="str">
            <v>F</v>
          </cell>
          <cell r="F19">
            <v>2011</v>
          </cell>
          <cell r="G19" t="str">
            <v>CS FECLAZ</v>
          </cell>
          <cell r="H19">
            <v>100</v>
          </cell>
        </row>
        <row r="20">
          <cell r="B20">
            <v>46</v>
          </cell>
          <cell r="C20" t="str">
            <v>Belkhir-caliste</v>
          </cell>
          <cell r="D20" t="str">
            <v>Eva</v>
          </cell>
          <cell r="E20" t="str">
            <v>F</v>
          </cell>
          <cell r="F20">
            <v>2011</v>
          </cell>
          <cell r="G20" t="str">
            <v>CS FECLAZ</v>
          </cell>
          <cell r="H20">
            <v>80</v>
          </cell>
        </row>
        <row r="21">
          <cell r="B21">
            <v>47</v>
          </cell>
          <cell r="C21" t="str">
            <v>boury</v>
          </cell>
          <cell r="D21" t="str">
            <v>corentine</v>
          </cell>
          <cell r="E21" t="str">
            <v>F</v>
          </cell>
          <cell r="F21">
            <v>2011</v>
          </cell>
          <cell r="G21" t="str">
            <v>CS FECLAZ</v>
          </cell>
          <cell r="H21">
            <v>100</v>
          </cell>
        </row>
        <row r="22">
          <cell r="B22">
            <v>48</v>
          </cell>
          <cell r="C22" t="str">
            <v>BURDET</v>
          </cell>
          <cell r="D22" t="str">
            <v>Oriane</v>
          </cell>
          <cell r="E22" t="str">
            <v>F</v>
          </cell>
          <cell r="F22">
            <v>2010</v>
          </cell>
          <cell r="G22" t="str">
            <v>CS FECLAZ</v>
          </cell>
          <cell r="H22">
            <v>100</v>
          </cell>
        </row>
        <row r="23">
          <cell r="B23">
            <v>49</v>
          </cell>
          <cell r="C23" t="str">
            <v>Colin</v>
          </cell>
          <cell r="D23" t="str">
            <v>Anaelle</v>
          </cell>
          <cell r="E23" t="str">
            <v>F</v>
          </cell>
          <cell r="F23">
            <v>2010</v>
          </cell>
          <cell r="G23" t="str">
            <v>CS FECLAZ</v>
          </cell>
          <cell r="H23">
            <v>60</v>
          </cell>
        </row>
        <row r="24">
          <cell r="B24">
            <v>50</v>
          </cell>
          <cell r="C24" t="str">
            <v>CONTAT</v>
          </cell>
          <cell r="D24" t="str">
            <v>Justine</v>
          </cell>
          <cell r="E24" t="str">
            <v>F</v>
          </cell>
          <cell r="F24">
            <v>2011</v>
          </cell>
          <cell r="G24" t="str">
            <v>CESN Revard</v>
          </cell>
          <cell r="H24">
            <v>100</v>
          </cell>
        </row>
        <row r="25">
          <cell r="B25">
            <v>51</v>
          </cell>
          <cell r="C25" t="str">
            <v>Fournel Pellissier</v>
          </cell>
          <cell r="D25" t="str">
            <v>Louise</v>
          </cell>
          <cell r="E25" t="str">
            <v>F</v>
          </cell>
          <cell r="F25">
            <v>2011</v>
          </cell>
          <cell r="G25" t="str">
            <v>CS FECLAZ</v>
          </cell>
          <cell r="H25">
            <v>20</v>
          </cell>
        </row>
        <row r="26">
          <cell r="B26">
            <v>52</v>
          </cell>
          <cell r="C26" t="str">
            <v>Gautron</v>
          </cell>
          <cell r="D26" t="str">
            <v>Deva</v>
          </cell>
          <cell r="E26" t="str">
            <v>F</v>
          </cell>
          <cell r="F26">
            <v>2010</v>
          </cell>
          <cell r="G26" t="str">
            <v>CS FECLAZ</v>
          </cell>
          <cell r="H26">
            <v>60</v>
          </cell>
        </row>
        <row r="27">
          <cell r="B27">
            <v>53</v>
          </cell>
          <cell r="C27" t="str">
            <v>girardot</v>
          </cell>
          <cell r="D27" t="str">
            <v>philomène</v>
          </cell>
          <cell r="E27" t="str">
            <v>F</v>
          </cell>
          <cell r="F27">
            <v>2011</v>
          </cell>
          <cell r="G27" t="str">
            <v>CS FECLAZ</v>
          </cell>
        </row>
        <row r="28">
          <cell r="B28">
            <v>54</v>
          </cell>
          <cell r="C28" t="str">
            <v>GONSETH</v>
          </cell>
          <cell r="D28" t="str">
            <v>Bjanca</v>
          </cell>
          <cell r="E28" t="str">
            <v>F</v>
          </cell>
          <cell r="F28">
            <v>2011</v>
          </cell>
          <cell r="G28" t="str">
            <v>CS FECLAZ</v>
          </cell>
          <cell r="H28">
            <v>70</v>
          </cell>
        </row>
        <row r="29">
          <cell r="B29">
            <v>55</v>
          </cell>
          <cell r="C29" t="str">
            <v>Gonzalez</v>
          </cell>
          <cell r="D29" t="str">
            <v>Candice</v>
          </cell>
          <cell r="E29" t="str">
            <v>F</v>
          </cell>
          <cell r="F29">
            <v>2011</v>
          </cell>
          <cell r="G29" t="str">
            <v>CS FECLAZ</v>
          </cell>
          <cell r="H29">
            <v>100</v>
          </cell>
        </row>
        <row r="30">
          <cell r="B30">
            <v>56</v>
          </cell>
          <cell r="C30" t="str">
            <v>GRANIER</v>
          </cell>
          <cell r="D30" t="str">
            <v>Milane</v>
          </cell>
          <cell r="E30" t="str">
            <v>F</v>
          </cell>
          <cell r="F30">
            <v>2010</v>
          </cell>
          <cell r="G30" t="str">
            <v>CESN Revard</v>
          </cell>
          <cell r="H30">
            <v>20</v>
          </cell>
        </row>
        <row r="31">
          <cell r="B31">
            <v>57</v>
          </cell>
          <cell r="C31" t="str">
            <v>GROS</v>
          </cell>
          <cell r="D31" t="str">
            <v>Lilou</v>
          </cell>
          <cell r="E31" t="str">
            <v>F</v>
          </cell>
          <cell r="F31">
            <v>2011</v>
          </cell>
          <cell r="G31" t="str">
            <v>CS FECLAZ</v>
          </cell>
          <cell r="H31">
            <v>20</v>
          </cell>
        </row>
        <row r="32">
          <cell r="B32">
            <v>58</v>
          </cell>
          <cell r="C32" t="str">
            <v>KOZIOL</v>
          </cell>
          <cell r="D32" t="str">
            <v>CLARA</v>
          </cell>
          <cell r="E32" t="str">
            <v>F</v>
          </cell>
          <cell r="F32">
            <v>2011</v>
          </cell>
          <cell r="G32" t="str">
            <v>BSN</v>
          </cell>
          <cell r="H32">
            <v>100</v>
          </cell>
        </row>
        <row r="33">
          <cell r="B33">
            <v>59</v>
          </cell>
          <cell r="C33" t="str">
            <v>LIATARD</v>
          </cell>
          <cell r="D33" t="str">
            <v>Aurelie</v>
          </cell>
          <cell r="E33" t="str">
            <v>F</v>
          </cell>
          <cell r="F33">
            <v>2010</v>
          </cell>
          <cell r="G33" t="str">
            <v>CESN Revard</v>
          </cell>
          <cell r="H33">
            <v>100</v>
          </cell>
        </row>
        <row r="34">
          <cell r="B34">
            <v>60</v>
          </cell>
          <cell r="C34" t="str">
            <v>MARSAT</v>
          </cell>
          <cell r="D34" t="str">
            <v>Lola</v>
          </cell>
          <cell r="E34" t="str">
            <v>F</v>
          </cell>
          <cell r="F34">
            <v>2010</v>
          </cell>
          <cell r="G34" t="str">
            <v>CS FECLAZ</v>
          </cell>
          <cell r="H34">
            <v>100</v>
          </cell>
        </row>
        <row r="35">
          <cell r="B35">
            <v>61</v>
          </cell>
          <cell r="C35" t="str">
            <v>Regairaz</v>
          </cell>
          <cell r="D35" t="str">
            <v>Louane</v>
          </cell>
          <cell r="E35" t="str">
            <v>F</v>
          </cell>
          <cell r="F35">
            <v>2011</v>
          </cell>
          <cell r="G35" t="str">
            <v>CS FECLAZ</v>
          </cell>
          <cell r="H35">
            <v>60</v>
          </cell>
        </row>
        <row r="36">
          <cell r="B36">
            <v>62</v>
          </cell>
          <cell r="C36" t="str">
            <v>WOUTERS</v>
          </cell>
          <cell r="D36" t="str">
            <v>Héloïse</v>
          </cell>
          <cell r="E36" t="str">
            <v>Fille</v>
          </cell>
          <cell r="F36">
            <v>2010</v>
          </cell>
          <cell r="G36" t="str">
            <v>CESN Revard</v>
          </cell>
          <cell r="H36">
            <v>20</v>
          </cell>
        </row>
        <row r="37">
          <cell r="B37">
            <v>63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64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65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66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67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68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69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70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71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72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73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74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75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76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77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78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79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80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81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82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83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84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85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86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87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88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89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90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91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92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93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94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96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97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98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99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</sheetData>
      <sheetData sheetId="6">
        <row r="15">
          <cell r="B15">
            <v>41</v>
          </cell>
          <cell r="C15" t="str">
            <v>AGNOLI</v>
          </cell>
          <cell r="D15" t="str">
            <v>LILOU</v>
          </cell>
          <cell r="E15" t="str">
            <v>F</v>
          </cell>
          <cell r="F15">
            <v>2011</v>
          </cell>
          <cell r="G15" t="str">
            <v>BSN</v>
          </cell>
          <cell r="H15">
            <v>55</v>
          </cell>
        </row>
        <row r="16">
          <cell r="B16">
            <v>42</v>
          </cell>
          <cell r="C16" t="str">
            <v>AMIOT</v>
          </cell>
          <cell r="D16" t="str">
            <v>CHARLINE</v>
          </cell>
          <cell r="E16" t="str">
            <v>F</v>
          </cell>
          <cell r="F16">
            <v>2011</v>
          </cell>
          <cell r="G16" t="str">
            <v>BSN</v>
          </cell>
          <cell r="H16">
            <v>70</v>
          </cell>
        </row>
        <row r="17">
          <cell r="B17">
            <v>43</v>
          </cell>
          <cell r="C17" t="str">
            <v>ANDRE</v>
          </cell>
          <cell r="D17" t="str">
            <v>Zoé</v>
          </cell>
          <cell r="E17" t="str">
            <v>F</v>
          </cell>
          <cell r="F17">
            <v>2011</v>
          </cell>
          <cell r="G17" t="str">
            <v>CESN Revard</v>
          </cell>
          <cell r="H17">
            <v>36</v>
          </cell>
        </row>
        <row r="18">
          <cell r="B18">
            <v>44</v>
          </cell>
          <cell r="C18" t="str">
            <v>Barbier</v>
          </cell>
          <cell r="D18" t="str">
            <v>Léa</v>
          </cell>
          <cell r="E18" t="str">
            <v>F</v>
          </cell>
          <cell r="F18">
            <v>2010</v>
          </cell>
          <cell r="G18" t="str">
            <v>CS FECLAZ</v>
          </cell>
          <cell r="H18">
            <v>60</v>
          </cell>
        </row>
        <row r="19">
          <cell r="B19">
            <v>45</v>
          </cell>
          <cell r="C19" t="str">
            <v>Barragan</v>
          </cell>
          <cell r="D19" t="str">
            <v>Sofia</v>
          </cell>
          <cell r="E19" t="str">
            <v>F</v>
          </cell>
          <cell r="F19">
            <v>2011</v>
          </cell>
          <cell r="G19" t="str">
            <v>CS FECLAZ</v>
          </cell>
          <cell r="H19">
            <v>48</v>
          </cell>
        </row>
        <row r="20">
          <cell r="B20">
            <v>46</v>
          </cell>
          <cell r="C20" t="str">
            <v>Belkhir-caliste</v>
          </cell>
          <cell r="D20" t="str">
            <v>Eva</v>
          </cell>
          <cell r="E20" t="str">
            <v>F</v>
          </cell>
          <cell r="F20">
            <v>2011</v>
          </cell>
          <cell r="G20" t="str">
            <v>CS FECLAZ</v>
          </cell>
          <cell r="H20">
            <v>100</v>
          </cell>
        </row>
        <row r="21">
          <cell r="B21">
            <v>47</v>
          </cell>
          <cell r="C21" t="str">
            <v>boury</v>
          </cell>
          <cell r="D21" t="str">
            <v>corentine</v>
          </cell>
          <cell r="E21" t="str">
            <v>F</v>
          </cell>
          <cell r="F21">
            <v>2011</v>
          </cell>
          <cell r="G21" t="str">
            <v>CS FECLAZ</v>
          </cell>
          <cell r="H21">
            <v>46</v>
          </cell>
        </row>
        <row r="22">
          <cell r="B22">
            <v>48</v>
          </cell>
          <cell r="C22" t="str">
            <v>BURDET</v>
          </cell>
          <cell r="D22" t="str">
            <v>Oriane</v>
          </cell>
          <cell r="E22" t="str">
            <v>F</v>
          </cell>
          <cell r="F22">
            <v>2010</v>
          </cell>
          <cell r="G22" t="str">
            <v>CS FECLAZ</v>
          </cell>
          <cell r="H22">
            <v>80</v>
          </cell>
        </row>
        <row r="23">
          <cell r="B23">
            <v>49</v>
          </cell>
          <cell r="C23" t="str">
            <v>Colin</v>
          </cell>
          <cell r="D23" t="str">
            <v>Anaelle</v>
          </cell>
          <cell r="E23" t="str">
            <v>F</v>
          </cell>
          <cell r="F23">
            <v>2010</v>
          </cell>
          <cell r="G23" t="str">
            <v>CS FECLAZ</v>
          </cell>
          <cell r="H23">
            <v>38</v>
          </cell>
        </row>
        <row r="24">
          <cell r="B24">
            <v>50</v>
          </cell>
          <cell r="C24" t="str">
            <v>CONTAT</v>
          </cell>
          <cell r="D24" t="str">
            <v>Justine</v>
          </cell>
          <cell r="E24" t="str">
            <v>F</v>
          </cell>
          <cell r="F24">
            <v>2011</v>
          </cell>
          <cell r="G24" t="str">
            <v>CESN Revard</v>
          </cell>
          <cell r="H24">
            <v>50</v>
          </cell>
        </row>
        <row r="25">
          <cell r="B25">
            <v>51</v>
          </cell>
          <cell r="C25" t="str">
            <v>Fournel Pellissier</v>
          </cell>
          <cell r="D25" t="str">
            <v>Louise</v>
          </cell>
          <cell r="E25" t="str">
            <v>F</v>
          </cell>
          <cell r="F25">
            <v>2011</v>
          </cell>
          <cell r="G25" t="str">
            <v>CS FECLAZ</v>
          </cell>
          <cell r="H25">
            <v>42</v>
          </cell>
        </row>
        <row r="26">
          <cell r="B26">
            <v>52</v>
          </cell>
          <cell r="C26" t="str">
            <v>Gautron</v>
          </cell>
          <cell r="D26" t="str">
            <v>Deva</v>
          </cell>
          <cell r="E26" t="str">
            <v>F</v>
          </cell>
          <cell r="F26">
            <v>2010</v>
          </cell>
          <cell r="G26" t="str">
            <v>CS FECLAZ</v>
          </cell>
          <cell r="H26">
            <v>44</v>
          </cell>
        </row>
        <row r="27">
          <cell r="B27">
            <v>53</v>
          </cell>
          <cell r="C27" t="str">
            <v>girardot</v>
          </cell>
          <cell r="D27" t="str">
            <v>philomène</v>
          </cell>
          <cell r="E27" t="str">
            <v>F</v>
          </cell>
          <cell r="F27">
            <v>2011</v>
          </cell>
          <cell r="G27" t="str">
            <v>CS FECLAZ</v>
          </cell>
          <cell r="H27" t="e">
            <v>#N/A</v>
          </cell>
        </row>
        <row r="28">
          <cell r="B28">
            <v>54</v>
          </cell>
          <cell r="C28" t="str">
            <v>GONSETH</v>
          </cell>
          <cell r="D28" t="str">
            <v>Bjanca</v>
          </cell>
          <cell r="E28" t="str">
            <v>F</v>
          </cell>
          <cell r="F28">
            <v>2011</v>
          </cell>
          <cell r="G28" t="str">
            <v>CS FECLAZ</v>
          </cell>
          <cell r="H28">
            <v>85</v>
          </cell>
        </row>
        <row r="29">
          <cell r="B29">
            <v>55</v>
          </cell>
          <cell r="C29" t="str">
            <v>Gonzalez</v>
          </cell>
          <cell r="D29" t="str">
            <v>Candice</v>
          </cell>
          <cell r="E29" t="str">
            <v>F</v>
          </cell>
          <cell r="F29">
            <v>2011</v>
          </cell>
          <cell r="G29" t="str">
            <v>CS FECLAZ</v>
          </cell>
          <cell r="H29">
            <v>95</v>
          </cell>
        </row>
        <row r="30">
          <cell r="B30">
            <v>56</v>
          </cell>
          <cell r="C30" t="str">
            <v>GRANIER</v>
          </cell>
          <cell r="D30" t="str">
            <v>Milane</v>
          </cell>
          <cell r="E30" t="str">
            <v>F</v>
          </cell>
          <cell r="F30">
            <v>2010</v>
          </cell>
          <cell r="G30" t="str">
            <v>CESN Revard</v>
          </cell>
          <cell r="H30">
            <v>40</v>
          </cell>
        </row>
        <row r="31">
          <cell r="B31">
            <v>57</v>
          </cell>
          <cell r="C31" t="str">
            <v>GROS</v>
          </cell>
          <cell r="D31" t="str">
            <v>Lilou</v>
          </cell>
          <cell r="E31" t="str">
            <v>F</v>
          </cell>
          <cell r="F31">
            <v>2011</v>
          </cell>
          <cell r="G31" t="str">
            <v>CS FECLAZ</v>
          </cell>
          <cell r="H31">
            <v>30</v>
          </cell>
        </row>
        <row r="32">
          <cell r="B32">
            <v>58</v>
          </cell>
          <cell r="C32" t="str">
            <v>KOZIOL</v>
          </cell>
          <cell r="D32" t="str">
            <v>CLARA</v>
          </cell>
          <cell r="E32" t="str">
            <v>F</v>
          </cell>
          <cell r="F32">
            <v>2011</v>
          </cell>
          <cell r="G32" t="str">
            <v>BSN</v>
          </cell>
          <cell r="H32">
            <v>32</v>
          </cell>
        </row>
        <row r="33">
          <cell r="B33">
            <v>59</v>
          </cell>
          <cell r="C33" t="str">
            <v>LIATARD</v>
          </cell>
          <cell r="D33" t="str">
            <v>Aurelie</v>
          </cell>
          <cell r="E33" t="str">
            <v>F</v>
          </cell>
          <cell r="F33">
            <v>2010</v>
          </cell>
          <cell r="G33" t="str">
            <v>CESN Revard</v>
          </cell>
          <cell r="H33">
            <v>75</v>
          </cell>
        </row>
        <row r="34">
          <cell r="B34">
            <v>60</v>
          </cell>
          <cell r="C34" t="str">
            <v>MARSAT</v>
          </cell>
          <cell r="D34" t="str">
            <v>Lola</v>
          </cell>
          <cell r="E34" t="str">
            <v>F</v>
          </cell>
          <cell r="F34">
            <v>2010</v>
          </cell>
          <cell r="G34" t="str">
            <v>CS FECLAZ</v>
          </cell>
          <cell r="H34">
            <v>90</v>
          </cell>
        </row>
        <row r="35">
          <cell r="B35">
            <v>61</v>
          </cell>
          <cell r="C35" t="str">
            <v>Regairaz</v>
          </cell>
          <cell r="D35" t="str">
            <v>Louane</v>
          </cell>
          <cell r="E35" t="str">
            <v>F</v>
          </cell>
          <cell r="F35">
            <v>2011</v>
          </cell>
          <cell r="G35" t="str">
            <v>CS FECLAZ</v>
          </cell>
          <cell r="H35">
            <v>34</v>
          </cell>
        </row>
        <row r="36">
          <cell r="B36">
            <v>62</v>
          </cell>
          <cell r="C36" t="str">
            <v>WOUTERS</v>
          </cell>
          <cell r="D36" t="str">
            <v>Héloïse</v>
          </cell>
          <cell r="E36" t="str">
            <v>Fille</v>
          </cell>
          <cell r="F36">
            <v>2010</v>
          </cell>
          <cell r="G36" t="str">
            <v>CESN Revard</v>
          </cell>
          <cell r="H36">
            <v>65</v>
          </cell>
        </row>
        <row r="37">
          <cell r="B37">
            <v>63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e">
            <v>#N/A</v>
          </cell>
        </row>
        <row r="38">
          <cell r="B38">
            <v>64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e">
            <v>#N/A</v>
          </cell>
        </row>
        <row r="39">
          <cell r="B39">
            <v>65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e">
            <v>#N/A</v>
          </cell>
        </row>
        <row r="40">
          <cell r="B40">
            <v>66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e">
            <v>#N/A</v>
          </cell>
        </row>
        <row r="41">
          <cell r="B41">
            <v>67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e">
            <v>#N/A</v>
          </cell>
        </row>
        <row r="42">
          <cell r="B42">
            <v>68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e">
            <v>#N/A</v>
          </cell>
        </row>
        <row r="43">
          <cell r="B43">
            <v>69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e">
            <v>#N/A</v>
          </cell>
        </row>
        <row r="44">
          <cell r="B44">
            <v>70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e">
            <v>#N/A</v>
          </cell>
        </row>
        <row r="45">
          <cell r="B45">
            <v>71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e">
            <v>#N/A</v>
          </cell>
        </row>
        <row r="46">
          <cell r="B46">
            <v>72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e">
            <v>#N/A</v>
          </cell>
        </row>
        <row r="47">
          <cell r="B47">
            <v>73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e">
            <v>#N/A</v>
          </cell>
        </row>
        <row r="48">
          <cell r="B48">
            <v>74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e">
            <v>#N/A</v>
          </cell>
        </row>
        <row r="49">
          <cell r="B49">
            <v>75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e">
            <v>#N/A</v>
          </cell>
        </row>
        <row r="50">
          <cell r="B50">
            <v>76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e">
            <v>#N/A</v>
          </cell>
        </row>
        <row r="51">
          <cell r="B51">
            <v>77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e">
            <v>#N/A</v>
          </cell>
        </row>
        <row r="52">
          <cell r="B52">
            <v>78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e">
            <v>#N/A</v>
          </cell>
        </row>
        <row r="53">
          <cell r="B53">
            <v>79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e">
            <v>#N/A</v>
          </cell>
        </row>
        <row r="54">
          <cell r="B54">
            <v>80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e">
            <v>#N/A</v>
          </cell>
        </row>
        <row r="55">
          <cell r="B55">
            <v>81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e">
            <v>#N/A</v>
          </cell>
        </row>
        <row r="56">
          <cell r="B56">
            <v>82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e">
            <v>#N/A</v>
          </cell>
        </row>
        <row r="57">
          <cell r="B57">
            <v>83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e">
            <v>#N/A</v>
          </cell>
        </row>
        <row r="58">
          <cell r="B58">
            <v>84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e">
            <v>#N/A</v>
          </cell>
        </row>
        <row r="59">
          <cell r="B59">
            <v>85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e">
            <v>#N/A</v>
          </cell>
        </row>
        <row r="60">
          <cell r="B60">
            <v>86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e">
            <v>#N/A</v>
          </cell>
        </row>
        <row r="61">
          <cell r="B61">
            <v>87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e">
            <v>#N/A</v>
          </cell>
        </row>
        <row r="62">
          <cell r="B62">
            <v>88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 t="e">
            <v>#N/A</v>
          </cell>
        </row>
        <row r="63">
          <cell r="B63">
            <v>89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e">
            <v>#N/A</v>
          </cell>
        </row>
        <row r="64">
          <cell r="B64">
            <v>90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e">
            <v>#N/A</v>
          </cell>
        </row>
        <row r="65">
          <cell r="B65">
            <v>91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e">
            <v>#N/A</v>
          </cell>
        </row>
        <row r="66">
          <cell r="B66">
            <v>92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e">
            <v>#N/A</v>
          </cell>
        </row>
        <row r="67">
          <cell r="B67">
            <v>93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 t="e">
            <v>#N/A</v>
          </cell>
        </row>
        <row r="68">
          <cell r="B68">
            <v>94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e">
            <v>#N/A</v>
          </cell>
        </row>
        <row r="69">
          <cell r="B69">
            <v>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e">
            <v>#N/A</v>
          </cell>
        </row>
        <row r="70">
          <cell r="B70">
            <v>96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e">
            <v>#N/A</v>
          </cell>
        </row>
        <row r="71">
          <cell r="B71">
            <v>97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 t="e">
            <v>#N/A</v>
          </cell>
        </row>
        <row r="72">
          <cell r="B72">
            <v>98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 t="e">
            <v>#N/A</v>
          </cell>
        </row>
        <row r="73">
          <cell r="B73">
            <v>99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 t="e">
            <v>#N/A</v>
          </cell>
        </row>
        <row r="74">
          <cell r="B74">
            <v>100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e">
            <v>#N/A</v>
          </cell>
        </row>
      </sheetData>
      <sheetData sheetId="7">
        <row r="15">
          <cell r="B15">
            <v>41</v>
          </cell>
          <cell r="C15" t="str">
            <v>AGNOLI</v>
          </cell>
          <cell r="D15" t="str">
            <v>LILOU</v>
          </cell>
          <cell r="E15" t="str">
            <v>F</v>
          </cell>
          <cell r="F15">
            <v>2011</v>
          </cell>
          <cell r="G15" t="str">
            <v>BSN</v>
          </cell>
          <cell r="H15">
            <v>50</v>
          </cell>
        </row>
        <row r="16">
          <cell r="B16">
            <v>42</v>
          </cell>
          <cell r="C16" t="str">
            <v>AMIOT</v>
          </cell>
          <cell r="D16" t="str">
            <v>CHARLINE</v>
          </cell>
          <cell r="E16" t="str">
            <v>F</v>
          </cell>
          <cell r="F16">
            <v>2011</v>
          </cell>
          <cell r="G16" t="str">
            <v>BSN</v>
          </cell>
          <cell r="H16">
            <v>50</v>
          </cell>
        </row>
        <row r="17">
          <cell r="B17">
            <v>43</v>
          </cell>
          <cell r="C17" t="str">
            <v>ANDRE</v>
          </cell>
          <cell r="D17" t="str">
            <v>Zoé</v>
          </cell>
          <cell r="E17" t="str">
            <v>F</v>
          </cell>
          <cell r="F17">
            <v>2011</v>
          </cell>
          <cell r="G17" t="str">
            <v>CESN Revard</v>
          </cell>
          <cell r="H17">
            <v>20</v>
          </cell>
        </row>
        <row r="18">
          <cell r="B18">
            <v>44</v>
          </cell>
          <cell r="C18" t="str">
            <v>Barbier</v>
          </cell>
          <cell r="D18" t="str">
            <v>Léa</v>
          </cell>
          <cell r="E18" t="str">
            <v>F</v>
          </cell>
          <cell r="F18">
            <v>2010</v>
          </cell>
          <cell r="G18" t="str">
            <v>CS FECLAZ</v>
          </cell>
          <cell r="H18">
            <v>50</v>
          </cell>
        </row>
        <row r="19">
          <cell r="B19">
            <v>45</v>
          </cell>
          <cell r="C19" t="str">
            <v>Barragan</v>
          </cell>
          <cell r="D19" t="str">
            <v>Sofia</v>
          </cell>
          <cell r="E19" t="str">
            <v>F</v>
          </cell>
          <cell r="F19">
            <v>2011</v>
          </cell>
          <cell r="G19" t="str">
            <v>CS FECLAZ</v>
          </cell>
          <cell r="H19">
            <v>50</v>
          </cell>
        </row>
        <row r="20">
          <cell r="B20">
            <v>46</v>
          </cell>
          <cell r="C20" t="str">
            <v>Belkhir-caliste</v>
          </cell>
          <cell r="D20" t="str">
            <v>Eva</v>
          </cell>
          <cell r="E20" t="str">
            <v>F</v>
          </cell>
          <cell r="F20">
            <v>2011</v>
          </cell>
          <cell r="G20" t="str">
            <v>CS FECLAZ</v>
          </cell>
          <cell r="H20">
            <v>50</v>
          </cell>
        </row>
        <row r="21">
          <cell r="B21">
            <v>47</v>
          </cell>
          <cell r="C21" t="str">
            <v>boury</v>
          </cell>
          <cell r="D21" t="str">
            <v>corentine</v>
          </cell>
          <cell r="E21" t="str">
            <v>F</v>
          </cell>
          <cell r="F21">
            <v>2011</v>
          </cell>
          <cell r="G21" t="str">
            <v>CS FECLAZ</v>
          </cell>
          <cell r="H21">
            <v>40</v>
          </cell>
        </row>
        <row r="22">
          <cell r="B22">
            <v>48</v>
          </cell>
          <cell r="C22" t="str">
            <v>BURDET</v>
          </cell>
          <cell r="D22" t="str">
            <v>Oriane</v>
          </cell>
          <cell r="E22" t="str">
            <v>F</v>
          </cell>
          <cell r="F22">
            <v>2010</v>
          </cell>
          <cell r="G22" t="str">
            <v>CS FECLAZ</v>
          </cell>
          <cell r="H22">
            <v>50</v>
          </cell>
        </row>
        <row r="23">
          <cell r="B23">
            <v>49</v>
          </cell>
          <cell r="C23" t="str">
            <v>Colin</v>
          </cell>
          <cell r="D23" t="str">
            <v>Anaelle</v>
          </cell>
          <cell r="E23" t="str">
            <v>F</v>
          </cell>
          <cell r="F23">
            <v>2010</v>
          </cell>
          <cell r="G23" t="str">
            <v>CS FECLAZ</v>
          </cell>
          <cell r="H23">
            <v>50</v>
          </cell>
        </row>
        <row r="24">
          <cell r="B24">
            <v>50</v>
          </cell>
          <cell r="C24" t="str">
            <v>CONTAT</v>
          </cell>
          <cell r="D24" t="str">
            <v>Justine</v>
          </cell>
          <cell r="E24" t="str">
            <v>F</v>
          </cell>
          <cell r="F24">
            <v>2011</v>
          </cell>
          <cell r="G24" t="str">
            <v>CESN Revard</v>
          </cell>
          <cell r="H24">
            <v>10</v>
          </cell>
        </row>
        <row r="25">
          <cell r="B25">
            <v>51</v>
          </cell>
          <cell r="C25" t="str">
            <v>Fournel Pellissier</v>
          </cell>
          <cell r="D25" t="str">
            <v>Louise</v>
          </cell>
          <cell r="E25" t="str">
            <v>F</v>
          </cell>
          <cell r="F25">
            <v>2011</v>
          </cell>
          <cell r="G25" t="str">
            <v>CS FECLAZ</v>
          </cell>
          <cell r="H25">
            <v>30</v>
          </cell>
        </row>
        <row r="26">
          <cell r="B26">
            <v>52</v>
          </cell>
          <cell r="C26" t="str">
            <v>Gautron</v>
          </cell>
          <cell r="D26" t="str">
            <v>Deva</v>
          </cell>
          <cell r="E26" t="str">
            <v>F</v>
          </cell>
          <cell r="F26">
            <v>2010</v>
          </cell>
          <cell r="G26" t="str">
            <v>CS FECLAZ</v>
          </cell>
          <cell r="H26">
            <v>50</v>
          </cell>
        </row>
        <row r="27">
          <cell r="B27">
            <v>53</v>
          </cell>
          <cell r="C27" t="str">
            <v>girardot</v>
          </cell>
          <cell r="D27" t="str">
            <v>philomène</v>
          </cell>
          <cell r="E27" t="str">
            <v>F</v>
          </cell>
          <cell r="F27">
            <v>2011</v>
          </cell>
          <cell r="G27" t="str">
            <v>CS FECLAZ</v>
          </cell>
        </row>
        <row r="28">
          <cell r="B28">
            <v>54</v>
          </cell>
          <cell r="C28" t="str">
            <v>GONSETH</v>
          </cell>
          <cell r="D28" t="str">
            <v>Bjanca</v>
          </cell>
          <cell r="E28" t="str">
            <v>F</v>
          </cell>
          <cell r="F28">
            <v>2011</v>
          </cell>
          <cell r="G28" t="str">
            <v>CS FECLAZ</v>
          </cell>
          <cell r="H28">
            <v>30</v>
          </cell>
        </row>
        <row r="29">
          <cell r="B29">
            <v>55</v>
          </cell>
          <cell r="C29" t="str">
            <v>Gonzalez</v>
          </cell>
          <cell r="D29" t="str">
            <v>Candice</v>
          </cell>
          <cell r="E29" t="str">
            <v>F</v>
          </cell>
          <cell r="F29">
            <v>2011</v>
          </cell>
          <cell r="G29" t="str">
            <v>CS FECLAZ</v>
          </cell>
          <cell r="H29">
            <v>50</v>
          </cell>
        </row>
        <row r="30">
          <cell r="B30">
            <v>56</v>
          </cell>
          <cell r="C30" t="str">
            <v>GRANIER</v>
          </cell>
          <cell r="D30" t="str">
            <v>Milane</v>
          </cell>
          <cell r="E30" t="str">
            <v>F</v>
          </cell>
          <cell r="F30">
            <v>2010</v>
          </cell>
          <cell r="G30" t="str">
            <v>CESN Revard</v>
          </cell>
          <cell r="H30">
            <v>40</v>
          </cell>
        </row>
        <row r="31">
          <cell r="B31">
            <v>57</v>
          </cell>
          <cell r="C31" t="str">
            <v>GROS</v>
          </cell>
          <cell r="D31" t="str">
            <v>Lilou</v>
          </cell>
          <cell r="E31" t="str">
            <v>F</v>
          </cell>
          <cell r="F31">
            <v>2011</v>
          </cell>
          <cell r="G31" t="str">
            <v>CS FECLAZ</v>
          </cell>
          <cell r="H31">
            <v>30</v>
          </cell>
        </row>
        <row r="32">
          <cell r="B32">
            <v>58</v>
          </cell>
          <cell r="C32" t="str">
            <v>KOZIOL</v>
          </cell>
          <cell r="D32" t="str">
            <v>CLARA</v>
          </cell>
          <cell r="E32" t="str">
            <v>F</v>
          </cell>
          <cell r="F32">
            <v>2011</v>
          </cell>
          <cell r="G32" t="str">
            <v>BSN</v>
          </cell>
          <cell r="H32">
            <v>50</v>
          </cell>
        </row>
        <row r="33">
          <cell r="B33">
            <v>59</v>
          </cell>
          <cell r="C33" t="str">
            <v>LIATARD</v>
          </cell>
          <cell r="D33" t="str">
            <v>Aurelie</v>
          </cell>
          <cell r="E33" t="str">
            <v>F</v>
          </cell>
          <cell r="F33">
            <v>2010</v>
          </cell>
          <cell r="G33" t="str">
            <v>CESN Revard</v>
          </cell>
          <cell r="H33">
            <v>40</v>
          </cell>
        </row>
        <row r="34">
          <cell r="B34">
            <v>60</v>
          </cell>
          <cell r="C34" t="str">
            <v>MARSAT</v>
          </cell>
          <cell r="D34" t="str">
            <v>Lola</v>
          </cell>
          <cell r="E34" t="str">
            <v>F</v>
          </cell>
          <cell r="F34">
            <v>2010</v>
          </cell>
          <cell r="G34" t="str">
            <v>CS FECLAZ</v>
          </cell>
          <cell r="H34">
            <v>30</v>
          </cell>
        </row>
        <row r="35">
          <cell r="B35">
            <v>61</v>
          </cell>
          <cell r="C35" t="str">
            <v>Regairaz</v>
          </cell>
          <cell r="D35" t="str">
            <v>Louane</v>
          </cell>
          <cell r="E35" t="str">
            <v>F</v>
          </cell>
          <cell r="F35">
            <v>2011</v>
          </cell>
          <cell r="G35" t="str">
            <v>CS FECLAZ</v>
          </cell>
          <cell r="H35">
            <v>30</v>
          </cell>
        </row>
        <row r="36">
          <cell r="B36">
            <v>62</v>
          </cell>
          <cell r="C36" t="str">
            <v>WOUTERS</v>
          </cell>
          <cell r="D36" t="str">
            <v>Héloïse</v>
          </cell>
          <cell r="E36" t="str">
            <v>Fille</v>
          </cell>
          <cell r="F36">
            <v>2010</v>
          </cell>
          <cell r="G36" t="str">
            <v>CESN Revard</v>
          </cell>
          <cell r="H36">
            <v>30</v>
          </cell>
        </row>
        <row r="37">
          <cell r="B37">
            <v>63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64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65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66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67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68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69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70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71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72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73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74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75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76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77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78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79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80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81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82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83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84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85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86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87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88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89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90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91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92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93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94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96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97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98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99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</sheetData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rême"/>
      <sheetName val="liste inscrits"/>
      <sheetName val="SPRINT COURT"/>
      <sheetName val="BOARDER"/>
      <sheetName val="SAUT"/>
      <sheetName val="MASS START"/>
      <sheetName val="BIATHLON"/>
      <sheetName val="CLASST FINAL"/>
    </sheetNames>
    <sheetDataSet>
      <sheetData sheetId="0" refreshError="1"/>
      <sheetData sheetId="1" refreshError="1"/>
      <sheetData sheetId="2">
        <row r="4">
          <cell r="A4">
            <v>71</v>
          </cell>
          <cell r="B4" t="str">
            <v>AVANZO</v>
          </cell>
          <cell r="C4" t="str">
            <v>Arthur</v>
          </cell>
          <cell r="D4" t="str">
            <v>M</v>
          </cell>
          <cell r="E4">
            <v>2011</v>
          </cell>
          <cell r="F4" t="str">
            <v>CS FECLAZ</v>
          </cell>
        </row>
        <row r="5">
          <cell r="A5">
            <v>72</v>
          </cell>
          <cell r="B5" t="str">
            <v>BOULLEAU</v>
          </cell>
          <cell r="C5" t="str">
            <v>Baptiste</v>
          </cell>
          <cell r="D5" t="str">
            <v>M</v>
          </cell>
          <cell r="E5">
            <v>2011</v>
          </cell>
          <cell r="F5" t="str">
            <v>CS FECLAZ</v>
          </cell>
        </row>
        <row r="6">
          <cell r="A6">
            <v>73</v>
          </cell>
          <cell r="B6" t="str">
            <v>Burlet</v>
          </cell>
          <cell r="C6" t="str">
            <v>Yvan</v>
          </cell>
          <cell r="D6" t="str">
            <v>M</v>
          </cell>
          <cell r="E6">
            <v>2011</v>
          </cell>
          <cell r="F6" t="str">
            <v>CS FECLAZ</v>
          </cell>
        </row>
        <row r="7">
          <cell r="A7">
            <v>74</v>
          </cell>
          <cell r="B7" t="str">
            <v>Burlet</v>
          </cell>
          <cell r="C7" t="str">
            <v>Lionel</v>
          </cell>
          <cell r="D7" t="str">
            <v>M</v>
          </cell>
          <cell r="E7">
            <v>2011</v>
          </cell>
          <cell r="F7" t="str">
            <v>CS FECLAZ</v>
          </cell>
        </row>
        <row r="8">
          <cell r="A8">
            <v>75</v>
          </cell>
          <cell r="B8" t="str">
            <v>CARLIOZ</v>
          </cell>
          <cell r="C8" t="str">
            <v>Estève</v>
          </cell>
          <cell r="D8" t="str">
            <v>M</v>
          </cell>
          <cell r="E8">
            <v>2010</v>
          </cell>
          <cell r="F8" t="str">
            <v>CESN Revard</v>
          </cell>
        </row>
        <row r="9">
          <cell r="A9">
            <v>76</v>
          </cell>
          <cell r="B9" t="str">
            <v>CASTEX</v>
          </cell>
          <cell r="C9" t="str">
            <v>Gaétan</v>
          </cell>
          <cell r="D9" t="str">
            <v>M</v>
          </cell>
          <cell r="E9">
            <v>2011</v>
          </cell>
          <cell r="F9" t="str">
            <v>CESN Revard</v>
          </cell>
        </row>
        <row r="10">
          <cell r="A10">
            <v>77</v>
          </cell>
          <cell r="B10" t="str">
            <v>CAVIGLIA</v>
          </cell>
          <cell r="C10" t="str">
            <v>Eliot</v>
          </cell>
          <cell r="D10" t="str">
            <v>M</v>
          </cell>
          <cell r="E10">
            <v>2011</v>
          </cell>
          <cell r="F10" t="str">
            <v>CS FECLAZ</v>
          </cell>
        </row>
        <row r="11">
          <cell r="A11">
            <v>78</v>
          </cell>
          <cell r="B11" t="str">
            <v>CLUTIER</v>
          </cell>
          <cell r="C11" t="str">
            <v>Grégoire</v>
          </cell>
          <cell r="D11" t="str">
            <v>M</v>
          </cell>
          <cell r="E11">
            <v>2010</v>
          </cell>
          <cell r="F11" t="str">
            <v>CESN Revard</v>
          </cell>
        </row>
        <row r="12">
          <cell r="A12">
            <v>79</v>
          </cell>
          <cell r="B12" t="str">
            <v>Cyprien</v>
          </cell>
          <cell r="C12" t="str">
            <v>Turmeau</v>
          </cell>
          <cell r="D12" t="str">
            <v>M</v>
          </cell>
          <cell r="E12">
            <v>2011</v>
          </cell>
          <cell r="F12" t="str">
            <v>CS FECLAZ</v>
          </cell>
        </row>
        <row r="13">
          <cell r="A13">
            <v>80</v>
          </cell>
          <cell r="B13" t="str">
            <v>DEJEY</v>
          </cell>
          <cell r="C13" t="str">
            <v>Amaury</v>
          </cell>
          <cell r="D13" t="str">
            <v>M</v>
          </cell>
          <cell r="E13">
            <v>2011</v>
          </cell>
          <cell r="F13" t="str">
            <v>CESN Revard</v>
          </cell>
        </row>
        <row r="14">
          <cell r="A14">
            <v>81</v>
          </cell>
          <cell r="B14" t="str">
            <v>DUC</v>
          </cell>
          <cell r="C14" t="str">
            <v>Noé</v>
          </cell>
          <cell r="D14" t="str">
            <v>M</v>
          </cell>
          <cell r="E14">
            <v>2010</v>
          </cell>
          <cell r="F14" t="str">
            <v>CS FECLAZ</v>
          </cell>
        </row>
        <row r="15">
          <cell r="A15">
            <v>82</v>
          </cell>
          <cell r="B15" t="str">
            <v>Gorry</v>
          </cell>
          <cell r="C15" t="str">
            <v>Sacha</v>
          </cell>
          <cell r="D15" t="str">
            <v>M</v>
          </cell>
          <cell r="E15">
            <v>2010</v>
          </cell>
          <cell r="F15" t="str">
            <v>CS FECLAZ</v>
          </cell>
        </row>
        <row r="16">
          <cell r="A16">
            <v>83</v>
          </cell>
          <cell r="B16" t="str">
            <v>KEMBELLEC</v>
          </cell>
          <cell r="C16" t="str">
            <v>Raphaël</v>
          </cell>
          <cell r="D16" t="str">
            <v>M</v>
          </cell>
          <cell r="E16">
            <v>2010</v>
          </cell>
          <cell r="F16" t="str">
            <v>CS FECLAZ</v>
          </cell>
        </row>
        <row r="17">
          <cell r="A17">
            <v>84</v>
          </cell>
          <cell r="B17" t="str">
            <v>LEMAIRE</v>
          </cell>
          <cell r="C17" t="str">
            <v>ANTONIN</v>
          </cell>
          <cell r="D17" t="str">
            <v>M</v>
          </cell>
          <cell r="E17">
            <v>2010</v>
          </cell>
          <cell r="F17" t="str">
            <v>BSN</v>
          </cell>
        </row>
        <row r="18">
          <cell r="A18">
            <v>85</v>
          </cell>
          <cell r="B18" t="str">
            <v>MAQUART</v>
          </cell>
          <cell r="C18" t="str">
            <v>Paul</v>
          </cell>
          <cell r="D18" t="str">
            <v>M</v>
          </cell>
          <cell r="E18">
            <v>2011</v>
          </cell>
          <cell r="F18" t="str">
            <v>CESN Revard</v>
          </cell>
        </row>
        <row r="19">
          <cell r="A19">
            <v>86</v>
          </cell>
          <cell r="B19" t="str">
            <v>MEILLASSON</v>
          </cell>
          <cell r="C19" t="str">
            <v>Elioth</v>
          </cell>
          <cell r="D19" t="str">
            <v>M</v>
          </cell>
          <cell r="E19">
            <v>2011</v>
          </cell>
          <cell r="F19" t="str">
            <v>CS FECLAZ</v>
          </cell>
        </row>
        <row r="20">
          <cell r="A20">
            <v>87</v>
          </cell>
          <cell r="B20" t="str">
            <v>NOE</v>
          </cell>
          <cell r="C20" t="str">
            <v>AUGE ALLEGRE</v>
          </cell>
          <cell r="D20" t="str">
            <v>M</v>
          </cell>
          <cell r="E20">
            <v>2011</v>
          </cell>
          <cell r="F20" t="str">
            <v>CS FECLAZ</v>
          </cell>
        </row>
        <row r="21">
          <cell r="A21">
            <v>88</v>
          </cell>
          <cell r="B21" t="str">
            <v>POIROT</v>
          </cell>
          <cell r="C21" t="str">
            <v>Arthur</v>
          </cell>
          <cell r="D21" t="str">
            <v>M</v>
          </cell>
          <cell r="E21">
            <v>2010</v>
          </cell>
          <cell r="F21" t="str">
            <v>CESN Revard</v>
          </cell>
        </row>
        <row r="22">
          <cell r="A22">
            <v>89</v>
          </cell>
          <cell r="B22" t="str">
            <v>Pouchoy</v>
          </cell>
          <cell r="C22" t="str">
            <v>Søren</v>
          </cell>
          <cell r="D22" t="str">
            <v>M</v>
          </cell>
          <cell r="E22">
            <v>2011</v>
          </cell>
          <cell r="F22" t="str">
            <v>CS FECLAZ</v>
          </cell>
        </row>
        <row r="23">
          <cell r="A23">
            <v>90</v>
          </cell>
          <cell r="B23" t="str">
            <v>Regairaz</v>
          </cell>
          <cell r="C23" t="str">
            <v>Mathis</v>
          </cell>
          <cell r="D23" t="str">
            <v>M</v>
          </cell>
          <cell r="E23">
            <v>2010</v>
          </cell>
          <cell r="F23" t="str">
            <v>CS FECLAZ</v>
          </cell>
        </row>
        <row r="24">
          <cell r="A24">
            <v>91</v>
          </cell>
          <cell r="B24" t="str">
            <v>Renaudier</v>
          </cell>
          <cell r="C24" t="str">
            <v>Ewen</v>
          </cell>
          <cell r="D24" t="str">
            <v>M</v>
          </cell>
          <cell r="E24">
            <v>2011</v>
          </cell>
          <cell r="F24" t="str">
            <v>CS FECLAZ</v>
          </cell>
        </row>
        <row r="25">
          <cell r="A25">
            <v>92</v>
          </cell>
          <cell r="B25" t="str">
            <v>ROUSSET VACHON</v>
          </cell>
          <cell r="C25" t="str">
            <v>Martin</v>
          </cell>
          <cell r="D25" t="str">
            <v>M</v>
          </cell>
          <cell r="E25">
            <v>2010</v>
          </cell>
          <cell r="F25" t="str">
            <v>CESN Revard</v>
          </cell>
        </row>
        <row r="26">
          <cell r="A26">
            <v>93</v>
          </cell>
          <cell r="B26" t="str">
            <v>SAUSSAC</v>
          </cell>
          <cell r="C26" t="str">
            <v>Virgile</v>
          </cell>
          <cell r="D26" t="str">
            <v>M</v>
          </cell>
          <cell r="E26">
            <v>2010</v>
          </cell>
          <cell r="F26" t="str">
            <v>CESN Revard</v>
          </cell>
        </row>
        <row r="27">
          <cell r="A27">
            <v>94</v>
          </cell>
          <cell r="B27" t="str">
            <v>VITRAT</v>
          </cell>
          <cell r="C27" t="str">
            <v>MARTIN</v>
          </cell>
          <cell r="D27" t="str">
            <v>M</v>
          </cell>
          <cell r="E27">
            <v>2011</v>
          </cell>
          <cell r="F27" t="str">
            <v>BSN</v>
          </cell>
        </row>
        <row r="28">
          <cell r="A28">
            <v>95</v>
          </cell>
          <cell r="B28" t="str">
            <v>WEBER</v>
          </cell>
          <cell r="C28" t="str">
            <v>Valentin</v>
          </cell>
          <cell r="D28" t="str">
            <v>M</v>
          </cell>
          <cell r="E28">
            <v>2010</v>
          </cell>
          <cell r="F28" t="str">
            <v>CESN Revard</v>
          </cell>
        </row>
        <row r="29">
          <cell r="A29">
            <v>96</v>
          </cell>
        </row>
        <row r="30">
          <cell r="A30">
            <v>97</v>
          </cell>
        </row>
        <row r="31">
          <cell r="A31">
            <v>98</v>
          </cell>
        </row>
        <row r="32">
          <cell r="A32">
            <v>99</v>
          </cell>
        </row>
        <row r="33">
          <cell r="A33">
            <v>100</v>
          </cell>
        </row>
        <row r="34">
          <cell r="A34">
            <v>101</v>
          </cell>
        </row>
        <row r="35">
          <cell r="A35">
            <v>102</v>
          </cell>
        </row>
        <row r="36">
          <cell r="A36">
            <v>103</v>
          </cell>
        </row>
        <row r="37">
          <cell r="A37">
            <v>104</v>
          </cell>
        </row>
        <row r="38">
          <cell r="A38">
            <v>105</v>
          </cell>
        </row>
        <row r="39">
          <cell r="A39">
            <v>106</v>
          </cell>
        </row>
        <row r="40">
          <cell r="A40">
            <v>107</v>
          </cell>
        </row>
        <row r="41">
          <cell r="A41">
            <v>108</v>
          </cell>
        </row>
        <row r="42">
          <cell r="A42">
            <v>109</v>
          </cell>
        </row>
        <row r="43">
          <cell r="A43">
            <v>110</v>
          </cell>
        </row>
        <row r="44">
          <cell r="A44">
            <v>111</v>
          </cell>
        </row>
        <row r="45">
          <cell r="A45">
            <v>112</v>
          </cell>
        </row>
        <row r="46">
          <cell r="A46">
            <v>113</v>
          </cell>
        </row>
        <row r="47">
          <cell r="A47">
            <v>114</v>
          </cell>
        </row>
        <row r="48">
          <cell r="A48">
            <v>115</v>
          </cell>
        </row>
        <row r="49">
          <cell r="A49">
            <v>116</v>
          </cell>
        </row>
        <row r="50">
          <cell r="A50">
            <v>117</v>
          </cell>
        </row>
        <row r="51">
          <cell r="A51">
            <v>118</v>
          </cell>
        </row>
        <row r="52">
          <cell r="A52">
            <v>119</v>
          </cell>
        </row>
        <row r="53">
          <cell r="A53">
            <v>120</v>
          </cell>
        </row>
        <row r="54">
          <cell r="A54">
            <v>121</v>
          </cell>
        </row>
        <row r="55">
          <cell r="A55">
            <v>122</v>
          </cell>
        </row>
        <row r="56">
          <cell r="A56">
            <v>123</v>
          </cell>
        </row>
        <row r="57">
          <cell r="A57">
            <v>124</v>
          </cell>
        </row>
        <row r="58">
          <cell r="A58">
            <v>125</v>
          </cell>
        </row>
        <row r="59">
          <cell r="A59">
            <v>126</v>
          </cell>
        </row>
        <row r="60">
          <cell r="A60">
            <v>127</v>
          </cell>
        </row>
        <row r="61">
          <cell r="A61">
            <v>128</v>
          </cell>
        </row>
        <row r="62">
          <cell r="A62">
            <v>129</v>
          </cell>
        </row>
        <row r="63">
          <cell r="A63">
            <v>130</v>
          </cell>
        </row>
      </sheetData>
      <sheetData sheetId="3">
        <row r="15">
          <cell r="B15">
            <v>71</v>
          </cell>
          <cell r="C15" t="str">
            <v>AVANZO</v>
          </cell>
          <cell r="D15" t="str">
            <v>Arthur</v>
          </cell>
          <cell r="E15" t="str">
            <v>M</v>
          </cell>
          <cell r="F15">
            <v>2011</v>
          </cell>
          <cell r="G15" t="str">
            <v>CS FECLAZ</v>
          </cell>
          <cell r="H15">
            <v>12.08</v>
          </cell>
          <cell r="I15">
            <v>100</v>
          </cell>
          <cell r="J15">
            <v>12.08</v>
          </cell>
          <cell r="K15">
            <v>28</v>
          </cell>
        </row>
        <row r="16">
          <cell r="B16">
            <v>72</v>
          </cell>
          <cell r="C16" t="str">
            <v>BOULLEAU</v>
          </cell>
          <cell r="D16" t="str">
            <v>Baptiste</v>
          </cell>
          <cell r="E16" t="str">
            <v>M</v>
          </cell>
          <cell r="F16">
            <v>2011</v>
          </cell>
          <cell r="G16" t="str">
            <v>CS FECLAZ</v>
          </cell>
          <cell r="H16">
            <v>10.3</v>
          </cell>
          <cell r="I16">
            <v>100</v>
          </cell>
          <cell r="J16">
            <v>10.3</v>
          </cell>
          <cell r="K16">
            <v>65</v>
          </cell>
        </row>
        <row r="17">
          <cell r="B17">
            <v>73</v>
          </cell>
          <cell r="C17" t="str">
            <v>Burlet</v>
          </cell>
          <cell r="D17" t="str">
            <v>Yvan</v>
          </cell>
          <cell r="E17" t="str">
            <v>M</v>
          </cell>
          <cell r="F17">
            <v>2011</v>
          </cell>
          <cell r="G17" t="str">
            <v>CS FECLAZ</v>
          </cell>
          <cell r="H17">
            <v>12.01</v>
          </cell>
          <cell r="I17">
            <v>100</v>
          </cell>
          <cell r="J17">
            <v>12.01</v>
          </cell>
          <cell r="K17">
            <v>30</v>
          </cell>
        </row>
        <row r="18">
          <cell r="B18">
            <v>74</v>
          </cell>
          <cell r="C18" t="str">
            <v>Burlet</v>
          </cell>
          <cell r="D18" t="str">
            <v>Lionel</v>
          </cell>
          <cell r="E18" t="str">
            <v>M</v>
          </cell>
          <cell r="F18">
            <v>2011</v>
          </cell>
          <cell r="G18" t="str">
            <v>CS FECLAZ</v>
          </cell>
          <cell r="H18">
            <v>12.28</v>
          </cell>
          <cell r="I18">
            <v>100</v>
          </cell>
          <cell r="J18">
            <v>12.28</v>
          </cell>
          <cell r="K18">
            <v>26</v>
          </cell>
        </row>
        <row r="19">
          <cell r="B19">
            <v>75</v>
          </cell>
          <cell r="C19" t="str">
            <v>CARLIOZ</v>
          </cell>
          <cell r="D19" t="str">
            <v>Estève</v>
          </cell>
          <cell r="E19" t="str">
            <v>M</v>
          </cell>
          <cell r="F19">
            <v>2010</v>
          </cell>
          <cell r="G19" t="str">
            <v>CESN Revard</v>
          </cell>
          <cell r="H19">
            <v>9.75</v>
          </cell>
          <cell r="I19">
            <v>100</v>
          </cell>
          <cell r="J19">
            <v>9.75</v>
          </cell>
          <cell r="K19">
            <v>95</v>
          </cell>
        </row>
        <row r="20">
          <cell r="B20">
            <v>76</v>
          </cell>
          <cell r="C20" t="str">
            <v>CASTEX</v>
          </cell>
          <cell r="D20" t="str">
            <v>Gaétan</v>
          </cell>
          <cell r="E20" t="str">
            <v>M</v>
          </cell>
          <cell r="F20">
            <v>2011</v>
          </cell>
          <cell r="G20" t="str">
            <v>CESN Revard</v>
          </cell>
          <cell r="H20">
            <v>9.67</v>
          </cell>
          <cell r="I20">
            <v>100</v>
          </cell>
          <cell r="J20">
            <v>9.67</v>
          </cell>
          <cell r="K20">
            <v>100</v>
          </cell>
        </row>
        <row r="21">
          <cell r="B21">
            <v>77</v>
          </cell>
          <cell r="C21" t="str">
            <v>CAVIGLIA</v>
          </cell>
          <cell r="D21" t="str">
            <v>Eliot</v>
          </cell>
          <cell r="E21" t="str">
            <v>M</v>
          </cell>
          <cell r="F21">
            <v>2011</v>
          </cell>
          <cell r="G21" t="str">
            <v>CS FECLAZ</v>
          </cell>
          <cell r="H21">
            <v>10.63</v>
          </cell>
          <cell r="I21">
            <v>100</v>
          </cell>
          <cell r="J21">
            <v>10.63</v>
          </cell>
          <cell r="K21">
            <v>55</v>
          </cell>
        </row>
        <row r="22">
          <cell r="B22">
            <v>78</v>
          </cell>
          <cell r="C22" t="str">
            <v>CLUTIER</v>
          </cell>
          <cell r="D22" t="str">
            <v>Grégoire</v>
          </cell>
          <cell r="E22" t="str">
            <v>M</v>
          </cell>
          <cell r="F22">
            <v>2010</v>
          </cell>
          <cell r="G22" t="str">
            <v>CESN Revard</v>
          </cell>
          <cell r="H22">
            <v>11.32</v>
          </cell>
          <cell r="I22">
            <v>100</v>
          </cell>
          <cell r="J22">
            <v>11.32</v>
          </cell>
          <cell r="K22">
            <v>42</v>
          </cell>
        </row>
        <row r="23">
          <cell r="B23">
            <v>79</v>
          </cell>
          <cell r="C23" t="str">
            <v>Cyprien</v>
          </cell>
          <cell r="D23" t="str">
            <v>Turmeau</v>
          </cell>
          <cell r="E23" t="str">
            <v>M</v>
          </cell>
          <cell r="F23">
            <v>2011</v>
          </cell>
          <cell r="G23" t="str">
            <v>CS FECLAZ</v>
          </cell>
          <cell r="H23">
            <v>11.91</v>
          </cell>
          <cell r="I23">
            <v>100</v>
          </cell>
          <cell r="J23">
            <v>11.91</v>
          </cell>
          <cell r="K23">
            <v>34</v>
          </cell>
        </row>
        <row r="24">
          <cell r="B24">
            <v>80</v>
          </cell>
          <cell r="C24" t="str">
            <v>DEJEY</v>
          </cell>
          <cell r="D24" t="str">
            <v>Amaury</v>
          </cell>
          <cell r="E24" t="str">
            <v>M</v>
          </cell>
          <cell r="F24">
            <v>2011</v>
          </cell>
          <cell r="G24" t="str">
            <v>CESN Revard</v>
          </cell>
          <cell r="H24">
            <v>11.84</v>
          </cell>
          <cell r="I24">
            <v>100</v>
          </cell>
          <cell r="J24">
            <v>11.84</v>
          </cell>
          <cell r="K24">
            <v>36</v>
          </cell>
        </row>
        <row r="25">
          <cell r="B25">
            <v>81</v>
          </cell>
          <cell r="C25" t="str">
            <v>DUC</v>
          </cell>
          <cell r="D25" t="str">
            <v>Noé</v>
          </cell>
          <cell r="E25" t="str">
            <v>M</v>
          </cell>
          <cell r="F25">
            <v>2010</v>
          </cell>
          <cell r="G25" t="str">
            <v>CS FECLAZ</v>
          </cell>
          <cell r="H25">
            <v>9.8800000000000008</v>
          </cell>
          <cell r="I25">
            <v>100</v>
          </cell>
          <cell r="J25">
            <v>9.8800000000000008</v>
          </cell>
          <cell r="K25">
            <v>90</v>
          </cell>
        </row>
        <row r="26">
          <cell r="B26">
            <v>82</v>
          </cell>
          <cell r="C26" t="str">
            <v>Gorry</v>
          </cell>
          <cell r="D26" t="str">
            <v>Sacha</v>
          </cell>
          <cell r="E26" t="str">
            <v>M</v>
          </cell>
          <cell r="F26">
            <v>2010</v>
          </cell>
          <cell r="G26" t="str">
            <v>CS FECLAZ</v>
          </cell>
          <cell r="H26">
            <v>10.89</v>
          </cell>
          <cell r="I26">
            <v>100</v>
          </cell>
          <cell r="J26">
            <v>10.89</v>
          </cell>
          <cell r="K26">
            <v>48</v>
          </cell>
        </row>
        <row r="27">
          <cell r="B27">
            <v>83</v>
          </cell>
          <cell r="C27" t="str">
            <v>KEMBELLEC</v>
          </cell>
          <cell r="D27" t="str">
            <v>Raphaël</v>
          </cell>
          <cell r="E27" t="str">
            <v>M</v>
          </cell>
          <cell r="F27">
            <v>2010</v>
          </cell>
          <cell r="G27" t="str">
            <v>CS FECLAZ</v>
          </cell>
          <cell r="H27">
            <v>10.43</v>
          </cell>
          <cell r="I27">
            <v>100</v>
          </cell>
          <cell r="J27">
            <v>10.43</v>
          </cell>
          <cell r="K27">
            <v>60</v>
          </cell>
        </row>
        <row r="28">
          <cell r="B28">
            <v>84</v>
          </cell>
          <cell r="C28" t="str">
            <v>LEMAIRE</v>
          </cell>
          <cell r="D28" t="str">
            <v>ANTONIN</v>
          </cell>
          <cell r="E28" t="str">
            <v>M</v>
          </cell>
          <cell r="F28">
            <v>2010</v>
          </cell>
          <cell r="G28" t="str">
            <v>BSN</v>
          </cell>
          <cell r="H28">
            <v>11.91</v>
          </cell>
          <cell r="I28">
            <v>100</v>
          </cell>
          <cell r="J28">
            <v>11.91</v>
          </cell>
          <cell r="K28">
            <v>34</v>
          </cell>
        </row>
        <row r="29">
          <cell r="B29">
            <v>85</v>
          </cell>
          <cell r="C29" t="str">
            <v>MAQUART</v>
          </cell>
          <cell r="D29" t="str">
            <v>Paul</v>
          </cell>
          <cell r="E29" t="str">
            <v>M</v>
          </cell>
          <cell r="F29">
            <v>2011</v>
          </cell>
          <cell r="G29" t="str">
            <v>CESN Revard</v>
          </cell>
          <cell r="H29">
            <v>10.84</v>
          </cell>
          <cell r="I29">
            <v>100</v>
          </cell>
          <cell r="J29">
            <v>10.84</v>
          </cell>
          <cell r="K29">
            <v>50</v>
          </cell>
        </row>
        <row r="30">
          <cell r="B30">
            <v>86</v>
          </cell>
          <cell r="C30" t="str">
            <v>MEILLASSON</v>
          </cell>
          <cell r="D30" t="str">
            <v>Elioth</v>
          </cell>
          <cell r="E30" t="str">
            <v>M</v>
          </cell>
          <cell r="F30">
            <v>2011</v>
          </cell>
          <cell r="G30" t="str">
            <v>CS FECLAZ</v>
          </cell>
          <cell r="H30">
            <v>11.72</v>
          </cell>
          <cell r="I30">
            <v>100</v>
          </cell>
          <cell r="J30">
            <v>11.72</v>
          </cell>
          <cell r="K30">
            <v>38</v>
          </cell>
        </row>
        <row r="31">
          <cell r="B31">
            <v>87</v>
          </cell>
          <cell r="C31" t="str">
            <v>NOE</v>
          </cell>
          <cell r="D31" t="str">
            <v>AUGE ALLEGRE</v>
          </cell>
          <cell r="E31" t="str">
            <v>M</v>
          </cell>
          <cell r="F31">
            <v>2011</v>
          </cell>
          <cell r="G31" t="str">
            <v>CS FECLAZ</v>
          </cell>
          <cell r="H31">
            <v>100</v>
          </cell>
          <cell r="I31">
            <v>100</v>
          </cell>
          <cell r="J31">
            <v>100</v>
          </cell>
          <cell r="K31">
            <v>22</v>
          </cell>
        </row>
        <row r="32">
          <cell r="B32">
            <v>88</v>
          </cell>
          <cell r="C32" t="str">
            <v>POIROT</v>
          </cell>
          <cell r="D32" t="str">
            <v>Arthur</v>
          </cell>
          <cell r="E32" t="str">
            <v>M</v>
          </cell>
          <cell r="F32">
            <v>2010</v>
          </cell>
          <cell r="G32" t="str">
            <v>CESN Revard</v>
          </cell>
          <cell r="H32">
            <v>9.91</v>
          </cell>
          <cell r="I32">
            <v>100</v>
          </cell>
          <cell r="J32">
            <v>9.91</v>
          </cell>
          <cell r="K32">
            <v>85</v>
          </cell>
        </row>
        <row r="33">
          <cell r="B33">
            <v>89</v>
          </cell>
          <cell r="C33" t="str">
            <v>Pouchoy</v>
          </cell>
          <cell r="D33" t="str">
            <v>Søren</v>
          </cell>
          <cell r="E33" t="str">
            <v>M</v>
          </cell>
          <cell r="F33">
            <v>2011</v>
          </cell>
          <cell r="G33" t="str">
            <v>CS FECLAZ</v>
          </cell>
          <cell r="H33">
            <v>12.42</v>
          </cell>
          <cell r="I33">
            <v>100</v>
          </cell>
          <cell r="J33">
            <v>12.42</v>
          </cell>
          <cell r="K33">
            <v>24</v>
          </cell>
        </row>
        <row r="34">
          <cell r="B34">
            <v>90</v>
          </cell>
          <cell r="C34" t="str">
            <v>Regairaz</v>
          </cell>
          <cell r="D34" t="str">
            <v>Mathis</v>
          </cell>
          <cell r="E34" t="str">
            <v>M</v>
          </cell>
          <cell r="F34">
            <v>2010</v>
          </cell>
          <cell r="G34" t="str">
            <v>CS FECLAZ</v>
          </cell>
          <cell r="H34">
            <v>10.96</v>
          </cell>
          <cell r="I34">
            <v>100</v>
          </cell>
          <cell r="J34">
            <v>10.96</v>
          </cell>
          <cell r="K34">
            <v>46</v>
          </cell>
        </row>
        <row r="35">
          <cell r="B35">
            <v>91</v>
          </cell>
          <cell r="C35" t="str">
            <v>Renaudier</v>
          </cell>
          <cell r="D35" t="str">
            <v>Ewen</v>
          </cell>
          <cell r="E35" t="str">
            <v>M</v>
          </cell>
          <cell r="F35">
            <v>2011</v>
          </cell>
          <cell r="G35" t="str">
            <v>CS FECLAZ</v>
          </cell>
          <cell r="H35">
            <v>11.22</v>
          </cell>
          <cell r="I35">
            <v>100</v>
          </cell>
          <cell r="J35">
            <v>11.22</v>
          </cell>
          <cell r="K35">
            <v>44</v>
          </cell>
        </row>
        <row r="36">
          <cell r="B36">
            <v>92</v>
          </cell>
          <cell r="C36" t="str">
            <v>ROUSSET VACHON</v>
          </cell>
          <cell r="D36" t="str">
            <v>Martin</v>
          </cell>
          <cell r="E36" t="str">
            <v>M</v>
          </cell>
          <cell r="F36">
            <v>2010</v>
          </cell>
          <cell r="G36" t="str">
            <v>CESN Revard</v>
          </cell>
          <cell r="H36">
            <v>10.18</v>
          </cell>
          <cell r="I36">
            <v>100</v>
          </cell>
          <cell r="J36">
            <v>10.18</v>
          </cell>
          <cell r="K36">
            <v>70</v>
          </cell>
        </row>
        <row r="37">
          <cell r="B37">
            <v>93</v>
          </cell>
          <cell r="C37" t="str">
            <v>SAUSSAC</v>
          </cell>
          <cell r="D37" t="str">
            <v>Virgile</v>
          </cell>
          <cell r="E37" t="str">
            <v>M</v>
          </cell>
          <cell r="F37">
            <v>2010</v>
          </cell>
          <cell r="G37" t="str">
            <v>CESN Revard</v>
          </cell>
          <cell r="H37">
            <v>10.130000000000001</v>
          </cell>
          <cell r="I37">
            <v>100</v>
          </cell>
          <cell r="J37">
            <v>10.130000000000001</v>
          </cell>
          <cell r="K37">
            <v>75</v>
          </cell>
        </row>
        <row r="38">
          <cell r="B38">
            <v>94</v>
          </cell>
          <cell r="C38" t="str">
            <v>VITRAT</v>
          </cell>
          <cell r="D38" t="str">
            <v>MARTIN</v>
          </cell>
          <cell r="E38" t="str">
            <v>M</v>
          </cell>
          <cell r="F38">
            <v>2011</v>
          </cell>
          <cell r="G38" t="str">
            <v>BSN</v>
          </cell>
          <cell r="H38">
            <v>10.050000000000001</v>
          </cell>
          <cell r="I38">
            <v>100</v>
          </cell>
          <cell r="J38">
            <v>10.050000000000001</v>
          </cell>
          <cell r="K38">
            <v>80</v>
          </cell>
        </row>
        <row r="39">
          <cell r="B39">
            <v>95</v>
          </cell>
          <cell r="C39" t="str">
            <v>WEBER</v>
          </cell>
          <cell r="D39" t="str">
            <v>Valentin</v>
          </cell>
          <cell r="E39" t="str">
            <v>M</v>
          </cell>
          <cell r="F39">
            <v>2010</v>
          </cell>
          <cell r="G39" t="str">
            <v>CESN Revard</v>
          </cell>
          <cell r="H39">
            <v>11.54</v>
          </cell>
          <cell r="I39">
            <v>100</v>
          </cell>
          <cell r="J39">
            <v>11.54</v>
          </cell>
          <cell r="K39">
            <v>40</v>
          </cell>
        </row>
        <row r="40">
          <cell r="B40">
            <v>96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100</v>
          </cell>
          <cell r="I40">
            <v>100</v>
          </cell>
          <cell r="J40">
            <v>100</v>
          </cell>
          <cell r="K40">
            <v>22</v>
          </cell>
        </row>
        <row r="41">
          <cell r="B41">
            <v>97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100</v>
          </cell>
          <cell r="I41">
            <v>100</v>
          </cell>
          <cell r="J41">
            <v>100</v>
          </cell>
          <cell r="K41">
            <v>22</v>
          </cell>
        </row>
        <row r="42">
          <cell r="B42">
            <v>98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100</v>
          </cell>
          <cell r="I42">
            <v>100</v>
          </cell>
          <cell r="J42">
            <v>100</v>
          </cell>
          <cell r="K42">
            <v>22</v>
          </cell>
        </row>
        <row r="43">
          <cell r="B43">
            <v>99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100</v>
          </cell>
          <cell r="I43">
            <v>100</v>
          </cell>
          <cell r="J43">
            <v>100</v>
          </cell>
          <cell r="K43">
            <v>22</v>
          </cell>
        </row>
        <row r="44">
          <cell r="B44">
            <v>100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100</v>
          </cell>
          <cell r="I44">
            <v>100</v>
          </cell>
          <cell r="J44">
            <v>100</v>
          </cell>
          <cell r="K44">
            <v>22</v>
          </cell>
        </row>
        <row r="45">
          <cell r="B45">
            <v>101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100</v>
          </cell>
          <cell r="I45">
            <v>100</v>
          </cell>
          <cell r="J45">
            <v>100</v>
          </cell>
          <cell r="K45">
            <v>22</v>
          </cell>
        </row>
        <row r="46">
          <cell r="B46">
            <v>102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100</v>
          </cell>
          <cell r="I46">
            <v>100</v>
          </cell>
          <cell r="J46">
            <v>100</v>
          </cell>
          <cell r="K46">
            <v>22</v>
          </cell>
        </row>
        <row r="47">
          <cell r="B47">
            <v>103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100</v>
          </cell>
          <cell r="I47">
            <v>100</v>
          </cell>
          <cell r="J47">
            <v>100</v>
          </cell>
          <cell r="K47">
            <v>22</v>
          </cell>
        </row>
        <row r="48">
          <cell r="B48">
            <v>104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100</v>
          </cell>
          <cell r="I48">
            <v>100</v>
          </cell>
          <cell r="J48">
            <v>100</v>
          </cell>
          <cell r="K48">
            <v>22</v>
          </cell>
        </row>
        <row r="49">
          <cell r="B49">
            <v>105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100</v>
          </cell>
          <cell r="I49">
            <v>100</v>
          </cell>
          <cell r="J49">
            <v>100</v>
          </cell>
          <cell r="K49">
            <v>22</v>
          </cell>
        </row>
        <row r="50">
          <cell r="B50">
            <v>106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100</v>
          </cell>
          <cell r="I50">
            <v>100</v>
          </cell>
          <cell r="J50">
            <v>100</v>
          </cell>
          <cell r="K50">
            <v>22</v>
          </cell>
        </row>
        <row r="51">
          <cell r="B51">
            <v>107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100</v>
          </cell>
          <cell r="I51">
            <v>100</v>
          </cell>
          <cell r="J51">
            <v>100</v>
          </cell>
          <cell r="K51">
            <v>22</v>
          </cell>
        </row>
        <row r="52">
          <cell r="B52">
            <v>108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100</v>
          </cell>
          <cell r="I52">
            <v>100</v>
          </cell>
          <cell r="J52">
            <v>100</v>
          </cell>
          <cell r="K52">
            <v>22</v>
          </cell>
        </row>
        <row r="53">
          <cell r="B53">
            <v>109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100</v>
          </cell>
          <cell r="I53">
            <v>100</v>
          </cell>
          <cell r="J53">
            <v>100</v>
          </cell>
          <cell r="K53">
            <v>22</v>
          </cell>
        </row>
        <row r="54">
          <cell r="B54">
            <v>110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100</v>
          </cell>
          <cell r="I54">
            <v>100</v>
          </cell>
          <cell r="J54">
            <v>100</v>
          </cell>
          <cell r="K54">
            <v>22</v>
          </cell>
        </row>
        <row r="55">
          <cell r="B55">
            <v>111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100</v>
          </cell>
          <cell r="I55">
            <v>100</v>
          </cell>
          <cell r="J55">
            <v>100</v>
          </cell>
          <cell r="K55">
            <v>22</v>
          </cell>
        </row>
        <row r="56">
          <cell r="B56">
            <v>112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100</v>
          </cell>
          <cell r="I56">
            <v>100</v>
          </cell>
          <cell r="J56">
            <v>100</v>
          </cell>
          <cell r="K56">
            <v>22</v>
          </cell>
        </row>
        <row r="57">
          <cell r="B57">
            <v>113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100</v>
          </cell>
          <cell r="I57">
            <v>100</v>
          </cell>
          <cell r="J57">
            <v>100</v>
          </cell>
          <cell r="K57">
            <v>22</v>
          </cell>
        </row>
        <row r="58">
          <cell r="B58">
            <v>114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100</v>
          </cell>
          <cell r="I58">
            <v>100</v>
          </cell>
          <cell r="J58">
            <v>100</v>
          </cell>
          <cell r="K58">
            <v>22</v>
          </cell>
        </row>
        <row r="59">
          <cell r="B59">
            <v>115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100</v>
          </cell>
          <cell r="I59">
            <v>100</v>
          </cell>
          <cell r="J59">
            <v>100</v>
          </cell>
          <cell r="K59">
            <v>22</v>
          </cell>
        </row>
        <row r="60">
          <cell r="B60">
            <v>116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100</v>
          </cell>
          <cell r="I60">
            <v>100</v>
          </cell>
          <cell r="J60">
            <v>100</v>
          </cell>
          <cell r="K60">
            <v>22</v>
          </cell>
        </row>
        <row r="61">
          <cell r="B61">
            <v>117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100</v>
          </cell>
          <cell r="I61">
            <v>100</v>
          </cell>
          <cell r="J61">
            <v>100</v>
          </cell>
          <cell r="K61">
            <v>22</v>
          </cell>
        </row>
        <row r="62">
          <cell r="B62">
            <v>118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100</v>
          </cell>
          <cell r="I62">
            <v>100</v>
          </cell>
          <cell r="J62">
            <v>100</v>
          </cell>
          <cell r="K62">
            <v>22</v>
          </cell>
        </row>
        <row r="63">
          <cell r="B63">
            <v>119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100</v>
          </cell>
          <cell r="I63">
            <v>100</v>
          </cell>
          <cell r="J63">
            <v>100</v>
          </cell>
          <cell r="K63">
            <v>22</v>
          </cell>
        </row>
        <row r="64">
          <cell r="B64">
            <v>120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100</v>
          </cell>
          <cell r="I64">
            <v>100</v>
          </cell>
          <cell r="J64">
            <v>100</v>
          </cell>
          <cell r="K64">
            <v>22</v>
          </cell>
        </row>
        <row r="65">
          <cell r="B65">
            <v>121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100</v>
          </cell>
          <cell r="I65">
            <v>100</v>
          </cell>
          <cell r="J65">
            <v>100</v>
          </cell>
          <cell r="K65">
            <v>22</v>
          </cell>
        </row>
        <row r="66">
          <cell r="B66">
            <v>122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100</v>
          </cell>
          <cell r="I66">
            <v>100</v>
          </cell>
          <cell r="J66">
            <v>100</v>
          </cell>
          <cell r="K66">
            <v>22</v>
          </cell>
        </row>
        <row r="67">
          <cell r="B67">
            <v>123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100</v>
          </cell>
          <cell r="I67">
            <v>100</v>
          </cell>
          <cell r="J67">
            <v>100</v>
          </cell>
          <cell r="K67">
            <v>22</v>
          </cell>
        </row>
        <row r="68">
          <cell r="B68">
            <v>124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100</v>
          </cell>
          <cell r="I68">
            <v>100</v>
          </cell>
          <cell r="J68">
            <v>100</v>
          </cell>
          <cell r="K68">
            <v>22</v>
          </cell>
        </row>
        <row r="69">
          <cell r="B69">
            <v>125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100</v>
          </cell>
          <cell r="J69">
            <v>100</v>
          </cell>
          <cell r="K69">
            <v>22</v>
          </cell>
        </row>
        <row r="70">
          <cell r="B70">
            <v>126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100</v>
          </cell>
          <cell r="J70">
            <v>100</v>
          </cell>
          <cell r="K70">
            <v>22</v>
          </cell>
        </row>
        <row r="71">
          <cell r="B71">
            <v>127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100</v>
          </cell>
          <cell r="I71">
            <v>100</v>
          </cell>
          <cell r="J71">
            <v>100</v>
          </cell>
          <cell r="K71">
            <v>22</v>
          </cell>
        </row>
        <row r="72">
          <cell r="B72">
            <v>128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100</v>
          </cell>
          <cell r="I72">
            <v>100</v>
          </cell>
          <cell r="J72">
            <v>100</v>
          </cell>
          <cell r="K72">
            <v>22</v>
          </cell>
        </row>
        <row r="73">
          <cell r="B73">
            <v>129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100</v>
          </cell>
          <cell r="I73">
            <v>100</v>
          </cell>
          <cell r="J73">
            <v>100</v>
          </cell>
          <cell r="K73">
            <v>22</v>
          </cell>
        </row>
        <row r="74">
          <cell r="B74">
            <v>130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100</v>
          </cell>
          <cell r="I74">
            <v>100</v>
          </cell>
          <cell r="J74">
            <v>100</v>
          </cell>
          <cell r="K74">
            <v>22</v>
          </cell>
        </row>
      </sheetData>
      <sheetData sheetId="4">
        <row r="15">
          <cell r="B15">
            <v>71</v>
          </cell>
          <cell r="C15" t="str">
            <v>AVANZO</v>
          </cell>
          <cell r="D15" t="str">
            <v>Arthur</v>
          </cell>
          <cell r="E15" t="str">
            <v>M</v>
          </cell>
          <cell r="F15">
            <v>2011</v>
          </cell>
          <cell r="G15" t="str">
            <v>CS FECLAZ</v>
          </cell>
          <cell r="H15">
            <v>3.6805555555555557E-2</v>
          </cell>
          <cell r="I15">
            <v>28</v>
          </cell>
        </row>
        <row r="16">
          <cell r="B16">
            <v>72</v>
          </cell>
          <cell r="C16" t="str">
            <v>BOULLEAU</v>
          </cell>
          <cell r="D16" t="str">
            <v>Baptiste</v>
          </cell>
          <cell r="E16" t="str">
            <v>M</v>
          </cell>
          <cell r="F16">
            <v>2011</v>
          </cell>
          <cell r="G16" t="str">
            <v>CS FECLAZ</v>
          </cell>
          <cell r="H16">
            <v>2.7430555555555555E-2</v>
          </cell>
          <cell r="I16">
            <v>80</v>
          </cell>
        </row>
        <row r="17">
          <cell r="B17">
            <v>73</v>
          </cell>
          <cell r="C17" t="str">
            <v>Burlet</v>
          </cell>
          <cell r="D17" t="str">
            <v>Yvan</v>
          </cell>
          <cell r="E17" t="str">
            <v>M</v>
          </cell>
          <cell r="F17">
            <v>2011</v>
          </cell>
          <cell r="G17" t="str">
            <v>CS FECLAZ</v>
          </cell>
          <cell r="H17">
            <v>5.2083333333333336E-2</v>
          </cell>
          <cell r="I17">
            <v>24</v>
          </cell>
        </row>
        <row r="18">
          <cell r="B18">
            <v>74</v>
          </cell>
          <cell r="C18" t="str">
            <v>Burlet</v>
          </cell>
          <cell r="D18" t="str">
            <v>Lionel</v>
          </cell>
          <cell r="E18" t="str">
            <v>M</v>
          </cell>
          <cell r="F18">
            <v>2011</v>
          </cell>
          <cell r="G18" t="str">
            <v>CS FECLAZ</v>
          </cell>
          <cell r="H18">
            <v>3.1597222222222221E-2</v>
          </cell>
          <cell r="I18">
            <v>40</v>
          </cell>
        </row>
        <row r="19">
          <cell r="B19">
            <v>75</v>
          </cell>
          <cell r="C19" t="str">
            <v>CARLIOZ</v>
          </cell>
          <cell r="D19" t="str">
            <v>Estève</v>
          </cell>
          <cell r="E19" t="str">
            <v>M</v>
          </cell>
          <cell r="F19">
            <v>2010</v>
          </cell>
          <cell r="G19" t="str">
            <v>CESN Revard</v>
          </cell>
          <cell r="H19">
            <v>2.5115740740740741E-2</v>
          </cell>
          <cell r="I19">
            <v>95</v>
          </cell>
        </row>
        <row r="20">
          <cell r="B20">
            <v>76</v>
          </cell>
          <cell r="C20" t="str">
            <v>CASTEX</v>
          </cell>
          <cell r="D20" t="str">
            <v>Gaétan</v>
          </cell>
          <cell r="E20" t="str">
            <v>M</v>
          </cell>
          <cell r="F20">
            <v>2011</v>
          </cell>
          <cell r="G20" t="str">
            <v>CESN Revard</v>
          </cell>
          <cell r="H20">
            <v>2.5231481481481483E-2</v>
          </cell>
          <cell r="I20">
            <v>90</v>
          </cell>
        </row>
        <row r="21">
          <cell r="B21">
            <v>77</v>
          </cell>
          <cell r="C21" t="str">
            <v>CAVIGLIA</v>
          </cell>
          <cell r="D21" t="str">
            <v>Eliot</v>
          </cell>
          <cell r="E21" t="str">
            <v>M</v>
          </cell>
          <cell r="F21">
            <v>2011</v>
          </cell>
          <cell r="G21" t="str">
            <v>CS FECLAZ</v>
          </cell>
          <cell r="H21">
            <v>2.6388888888888889E-2</v>
          </cell>
          <cell r="I21">
            <v>85</v>
          </cell>
        </row>
        <row r="22">
          <cell r="B22">
            <v>78</v>
          </cell>
          <cell r="C22" t="str">
            <v>CLUTIER</v>
          </cell>
          <cell r="D22" t="str">
            <v>Grégoire</v>
          </cell>
          <cell r="E22" t="str">
            <v>M</v>
          </cell>
          <cell r="F22">
            <v>2010</v>
          </cell>
          <cell r="G22" t="str">
            <v>CESN Revard</v>
          </cell>
          <cell r="H22">
            <v>3.0671296296296294E-2</v>
          </cell>
          <cell r="I22">
            <v>44</v>
          </cell>
        </row>
        <row r="23">
          <cell r="B23">
            <v>79</v>
          </cell>
          <cell r="C23" t="str">
            <v>Cyprien</v>
          </cell>
          <cell r="D23" t="str">
            <v>Turmeau</v>
          </cell>
          <cell r="E23" t="str">
            <v>M</v>
          </cell>
          <cell r="F23">
            <v>2011</v>
          </cell>
          <cell r="G23" t="str">
            <v>CS FECLAZ</v>
          </cell>
          <cell r="H23">
            <v>3.4490740740740738E-2</v>
          </cell>
          <cell r="I23">
            <v>34</v>
          </cell>
        </row>
        <row r="24">
          <cell r="B24">
            <v>80</v>
          </cell>
          <cell r="C24" t="str">
            <v>DEJEY</v>
          </cell>
          <cell r="D24" t="str">
            <v>Amaury</v>
          </cell>
          <cell r="E24" t="str">
            <v>M</v>
          </cell>
          <cell r="F24">
            <v>2011</v>
          </cell>
          <cell r="G24" t="str">
            <v>CESN Revard</v>
          </cell>
          <cell r="H24">
            <v>3.2870370370370376E-2</v>
          </cell>
          <cell r="I24">
            <v>38</v>
          </cell>
        </row>
        <row r="25">
          <cell r="B25">
            <v>81</v>
          </cell>
          <cell r="C25" t="str">
            <v>DUC</v>
          </cell>
          <cell r="D25" t="str">
            <v>Noé</v>
          </cell>
          <cell r="E25" t="str">
            <v>M</v>
          </cell>
          <cell r="F25">
            <v>2010</v>
          </cell>
          <cell r="G25" t="str">
            <v>CS FECLAZ</v>
          </cell>
          <cell r="H25">
            <v>2.4999999999999998E-2</v>
          </cell>
          <cell r="I25">
            <v>100</v>
          </cell>
        </row>
        <row r="26">
          <cell r="B26">
            <v>82</v>
          </cell>
          <cell r="C26" t="str">
            <v>Gorry</v>
          </cell>
          <cell r="D26" t="str">
            <v>Sacha</v>
          </cell>
          <cell r="E26" t="str">
            <v>M</v>
          </cell>
          <cell r="F26">
            <v>2010</v>
          </cell>
          <cell r="G26" t="str">
            <v>CS FECLAZ</v>
          </cell>
          <cell r="H26">
            <v>2.7893518518518515E-2</v>
          </cell>
          <cell r="I26">
            <v>60</v>
          </cell>
        </row>
        <row r="27">
          <cell r="B27">
            <v>83</v>
          </cell>
          <cell r="C27" t="str">
            <v>KEMBELLEC</v>
          </cell>
          <cell r="D27" t="str">
            <v>Raphaël</v>
          </cell>
          <cell r="E27" t="str">
            <v>M</v>
          </cell>
          <cell r="F27">
            <v>2010</v>
          </cell>
          <cell r="G27" t="str">
            <v>CS FECLAZ</v>
          </cell>
          <cell r="H27">
            <v>2.8935185185185185E-2</v>
          </cell>
          <cell r="I27">
            <v>48</v>
          </cell>
        </row>
        <row r="28">
          <cell r="B28">
            <v>84</v>
          </cell>
          <cell r="C28" t="str">
            <v>LEMAIRE</v>
          </cell>
          <cell r="D28" t="str">
            <v>ANTONIN</v>
          </cell>
          <cell r="E28" t="str">
            <v>M</v>
          </cell>
          <cell r="F28">
            <v>2010</v>
          </cell>
          <cell r="G28" t="str">
            <v>BSN</v>
          </cell>
          <cell r="H28">
            <v>3.125E-2</v>
          </cell>
          <cell r="I28">
            <v>42</v>
          </cell>
        </row>
        <row r="29">
          <cell r="B29">
            <v>85</v>
          </cell>
          <cell r="C29" t="str">
            <v>MAQUART</v>
          </cell>
          <cell r="D29" t="str">
            <v>Paul</v>
          </cell>
          <cell r="E29" t="str">
            <v>M</v>
          </cell>
          <cell r="F29">
            <v>2011</v>
          </cell>
          <cell r="G29" t="str">
            <v>CESN Revard</v>
          </cell>
          <cell r="H29">
            <v>3.0092592592592591E-2</v>
          </cell>
          <cell r="I29">
            <v>46</v>
          </cell>
        </row>
        <row r="30">
          <cell r="B30">
            <v>86</v>
          </cell>
          <cell r="C30" t="str">
            <v>MEILLASSON</v>
          </cell>
          <cell r="D30" t="str">
            <v>Elioth</v>
          </cell>
          <cell r="E30" t="str">
            <v>M</v>
          </cell>
          <cell r="F30">
            <v>2011</v>
          </cell>
          <cell r="G30" t="str">
            <v>CS FECLAZ</v>
          </cell>
          <cell r="H30">
            <v>2.7430555555555555E-2</v>
          </cell>
          <cell r="I30">
            <v>80</v>
          </cell>
        </row>
        <row r="31">
          <cell r="B31">
            <v>87</v>
          </cell>
          <cell r="C31" t="str">
            <v>NOE</v>
          </cell>
          <cell r="D31" t="str">
            <v>AUGE ALLEGRE</v>
          </cell>
          <cell r="E31" t="str">
            <v>M</v>
          </cell>
          <cell r="F31">
            <v>2011</v>
          </cell>
          <cell r="G31" t="str">
            <v>CS FECLAZ</v>
          </cell>
          <cell r="I31" t="e">
            <v>#N/A</v>
          </cell>
        </row>
        <row r="32">
          <cell r="B32">
            <v>88</v>
          </cell>
          <cell r="C32" t="str">
            <v>POIROT</v>
          </cell>
          <cell r="D32" t="str">
            <v>Arthur</v>
          </cell>
          <cell r="E32" t="str">
            <v>M</v>
          </cell>
          <cell r="F32">
            <v>2010</v>
          </cell>
          <cell r="G32" t="str">
            <v>CESN Revard</v>
          </cell>
          <cell r="H32">
            <v>3.9004629629629632E-2</v>
          </cell>
          <cell r="I32">
            <v>26</v>
          </cell>
        </row>
        <row r="33">
          <cell r="B33">
            <v>89</v>
          </cell>
          <cell r="C33" t="str">
            <v>Pouchoy</v>
          </cell>
          <cell r="D33" t="str">
            <v>Søren</v>
          </cell>
          <cell r="E33" t="str">
            <v>M</v>
          </cell>
          <cell r="F33">
            <v>2011</v>
          </cell>
          <cell r="G33" t="str">
            <v>CS FECLAZ</v>
          </cell>
          <cell r="H33">
            <v>3.4837962962962959E-2</v>
          </cell>
          <cell r="I33">
            <v>32</v>
          </cell>
        </row>
        <row r="34">
          <cell r="B34">
            <v>90</v>
          </cell>
          <cell r="C34" t="str">
            <v>Regairaz</v>
          </cell>
          <cell r="D34" t="str">
            <v>Mathis</v>
          </cell>
          <cell r="E34" t="str">
            <v>M</v>
          </cell>
          <cell r="F34">
            <v>2010</v>
          </cell>
          <cell r="G34" t="str">
            <v>CS FECLAZ</v>
          </cell>
          <cell r="H34">
            <v>3.3333333333333333E-2</v>
          </cell>
          <cell r="I34">
            <v>36</v>
          </cell>
        </row>
        <row r="35">
          <cell r="B35">
            <v>91</v>
          </cell>
          <cell r="C35" t="str">
            <v>Renaudier</v>
          </cell>
          <cell r="D35" t="str">
            <v>Ewen</v>
          </cell>
          <cell r="E35" t="str">
            <v>M</v>
          </cell>
          <cell r="F35">
            <v>2011</v>
          </cell>
          <cell r="G35" t="str">
            <v>CS FECLAZ</v>
          </cell>
          <cell r="H35">
            <v>2.8703703703703703E-2</v>
          </cell>
          <cell r="I35">
            <v>55</v>
          </cell>
        </row>
        <row r="36">
          <cell r="B36">
            <v>92</v>
          </cell>
          <cell r="C36" t="str">
            <v>ROUSSET VACHON</v>
          </cell>
          <cell r="D36" t="str">
            <v>Martin</v>
          </cell>
          <cell r="E36" t="str">
            <v>M</v>
          </cell>
          <cell r="F36">
            <v>2010</v>
          </cell>
          <cell r="G36" t="str">
            <v>CESN Revard</v>
          </cell>
          <cell r="H36">
            <v>2.8703703703703703E-2</v>
          </cell>
          <cell r="I36">
            <v>55</v>
          </cell>
        </row>
        <row r="37">
          <cell r="B37">
            <v>93</v>
          </cell>
          <cell r="C37" t="str">
            <v>SAUSSAC</v>
          </cell>
          <cell r="D37" t="str">
            <v>Virgile</v>
          </cell>
          <cell r="E37" t="str">
            <v>M</v>
          </cell>
          <cell r="F37">
            <v>2010</v>
          </cell>
          <cell r="G37" t="str">
            <v>CESN Revard</v>
          </cell>
          <cell r="H37">
            <v>2.7662037037037041E-2</v>
          </cell>
          <cell r="I37">
            <v>65</v>
          </cell>
        </row>
        <row r="38">
          <cell r="B38">
            <v>94</v>
          </cell>
          <cell r="C38" t="str">
            <v>VITRAT</v>
          </cell>
          <cell r="D38" t="str">
            <v>MARTIN</v>
          </cell>
          <cell r="E38" t="str">
            <v>M</v>
          </cell>
          <cell r="F38">
            <v>2011</v>
          </cell>
          <cell r="G38" t="str">
            <v>BSN</v>
          </cell>
          <cell r="H38">
            <v>2.7430555555555555E-2</v>
          </cell>
          <cell r="I38">
            <v>80</v>
          </cell>
        </row>
        <row r="39">
          <cell r="B39">
            <v>95</v>
          </cell>
          <cell r="C39" t="str">
            <v>WEBER</v>
          </cell>
          <cell r="D39" t="str">
            <v>Valentin</v>
          </cell>
          <cell r="E39" t="str">
            <v>M</v>
          </cell>
          <cell r="F39">
            <v>2010</v>
          </cell>
          <cell r="G39" t="str">
            <v>CESN Revard</v>
          </cell>
          <cell r="H39">
            <v>3.5069444444444445E-2</v>
          </cell>
          <cell r="I39">
            <v>30</v>
          </cell>
        </row>
        <row r="40">
          <cell r="B40">
            <v>96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 t="e">
            <v>#N/A</v>
          </cell>
        </row>
        <row r="41">
          <cell r="B41">
            <v>97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 t="e">
            <v>#N/A</v>
          </cell>
        </row>
        <row r="42">
          <cell r="B42">
            <v>98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 t="e">
            <v>#N/A</v>
          </cell>
        </row>
        <row r="43">
          <cell r="B43">
            <v>99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 t="e">
            <v>#N/A</v>
          </cell>
        </row>
        <row r="44">
          <cell r="B44">
            <v>100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 t="e">
            <v>#N/A</v>
          </cell>
        </row>
        <row r="45">
          <cell r="B45">
            <v>101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 t="e">
            <v>#N/A</v>
          </cell>
        </row>
        <row r="46">
          <cell r="B46">
            <v>102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 t="e">
            <v>#N/A</v>
          </cell>
        </row>
        <row r="47">
          <cell r="B47">
            <v>103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 t="e">
            <v>#N/A</v>
          </cell>
        </row>
        <row r="48">
          <cell r="B48">
            <v>104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 t="e">
            <v>#N/A</v>
          </cell>
        </row>
        <row r="49">
          <cell r="B49">
            <v>105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 t="e">
            <v>#N/A</v>
          </cell>
        </row>
        <row r="50">
          <cell r="B50">
            <v>106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 t="e">
            <v>#N/A</v>
          </cell>
        </row>
        <row r="51">
          <cell r="B51">
            <v>107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 t="e">
            <v>#N/A</v>
          </cell>
        </row>
        <row r="52">
          <cell r="B52">
            <v>108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 t="e">
            <v>#N/A</v>
          </cell>
        </row>
        <row r="53">
          <cell r="B53">
            <v>109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 t="e">
            <v>#N/A</v>
          </cell>
        </row>
        <row r="54">
          <cell r="B54">
            <v>110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 t="e">
            <v>#N/A</v>
          </cell>
        </row>
        <row r="55">
          <cell r="B55">
            <v>111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 t="e">
            <v>#N/A</v>
          </cell>
        </row>
        <row r="56">
          <cell r="B56">
            <v>112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 t="e">
            <v>#N/A</v>
          </cell>
        </row>
        <row r="57">
          <cell r="B57">
            <v>113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 t="e">
            <v>#N/A</v>
          </cell>
        </row>
        <row r="58">
          <cell r="B58">
            <v>114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 t="e">
            <v>#N/A</v>
          </cell>
        </row>
        <row r="59">
          <cell r="B59">
            <v>115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e">
            <v>#N/A</v>
          </cell>
        </row>
        <row r="60">
          <cell r="B60">
            <v>116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 t="e">
            <v>#N/A</v>
          </cell>
        </row>
        <row r="61">
          <cell r="B61">
            <v>117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 t="e">
            <v>#N/A</v>
          </cell>
        </row>
        <row r="62">
          <cell r="B62">
            <v>118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 t="e">
            <v>#N/A</v>
          </cell>
        </row>
        <row r="63">
          <cell r="B63">
            <v>119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 t="e">
            <v>#N/A</v>
          </cell>
        </row>
        <row r="64">
          <cell r="B64">
            <v>120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 t="e">
            <v>#N/A</v>
          </cell>
        </row>
        <row r="65">
          <cell r="B65">
            <v>121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 t="e">
            <v>#N/A</v>
          </cell>
        </row>
        <row r="66">
          <cell r="B66">
            <v>122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 t="e">
            <v>#N/A</v>
          </cell>
        </row>
        <row r="67">
          <cell r="B67">
            <v>123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 t="e">
            <v>#N/A</v>
          </cell>
        </row>
        <row r="68">
          <cell r="B68">
            <v>124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 t="e">
            <v>#N/A</v>
          </cell>
        </row>
        <row r="69">
          <cell r="B69">
            <v>125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e">
            <v>#N/A</v>
          </cell>
        </row>
        <row r="70">
          <cell r="B70">
            <v>126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 t="e">
            <v>#N/A</v>
          </cell>
        </row>
        <row r="71">
          <cell r="B71">
            <v>127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 t="e">
            <v>#N/A</v>
          </cell>
        </row>
        <row r="72">
          <cell r="B72">
            <v>128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 t="e">
            <v>#N/A</v>
          </cell>
        </row>
        <row r="73">
          <cell r="B73">
            <v>129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 t="e">
            <v>#N/A</v>
          </cell>
        </row>
        <row r="74">
          <cell r="B74">
            <v>130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 t="e">
            <v>#N/A</v>
          </cell>
        </row>
      </sheetData>
      <sheetData sheetId="5">
        <row r="15">
          <cell r="B15">
            <v>71</v>
          </cell>
          <cell r="C15" t="str">
            <v>AVANZO</v>
          </cell>
          <cell r="D15" t="str">
            <v>Arthur</v>
          </cell>
          <cell r="E15" t="str">
            <v>M</v>
          </cell>
          <cell r="F15">
            <v>2011</v>
          </cell>
          <cell r="G15" t="str">
            <v>CS FECLAZ</v>
          </cell>
          <cell r="H15">
            <v>60</v>
          </cell>
        </row>
        <row r="16">
          <cell r="B16">
            <v>72</v>
          </cell>
          <cell r="C16" t="str">
            <v>BOULLEAU</v>
          </cell>
          <cell r="D16" t="str">
            <v>Baptiste</v>
          </cell>
          <cell r="E16" t="str">
            <v>M</v>
          </cell>
          <cell r="F16">
            <v>2011</v>
          </cell>
          <cell r="G16" t="str">
            <v>CS FECLAZ</v>
          </cell>
          <cell r="H16">
            <v>60</v>
          </cell>
        </row>
        <row r="17">
          <cell r="B17">
            <v>73</v>
          </cell>
          <cell r="C17" t="str">
            <v>Burlet</v>
          </cell>
          <cell r="D17" t="str">
            <v>Yvan</v>
          </cell>
          <cell r="E17" t="str">
            <v>M</v>
          </cell>
          <cell r="F17">
            <v>2011</v>
          </cell>
          <cell r="G17" t="str">
            <v>CS FECLAZ</v>
          </cell>
          <cell r="H17">
            <v>100</v>
          </cell>
        </row>
        <row r="18">
          <cell r="B18">
            <v>74</v>
          </cell>
          <cell r="C18" t="str">
            <v>Burlet</v>
          </cell>
          <cell r="D18" t="str">
            <v>Lionel</v>
          </cell>
          <cell r="E18" t="str">
            <v>M</v>
          </cell>
          <cell r="F18">
            <v>2011</v>
          </cell>
          <cell r="G18" t="str">
            <v>CS FECLAZ</v>
          </cell>
          <cell r="H18">
            <v>100</v>
          </cell>
        </row>
        <row r="19">
          <cell r="B19">
            <v>75</v>
          </cell>
          <cell r="C19" t="str">
            <v>CARLIOZ</v>
          </cell>
          <cell r="D19" t="str">
            <v>Estève</v>
          </cell>
          <cell r="E19" t="str">
            <v>M</v>
          </cell>
          <cell r="F19">
            <v>2010</v>
          </cell>
          <cell r="G19" t="str">
            <v>CESN Revard</v>
          </cell>
          <cell r="H19">
            <v>100</v>
          </cell>
        </row>
        <row r="20">
          <cell r="B20">
            <v>76</v>
          </cell>
          <cell r="C20" t="str">
            <v>CASTEX</v>
          </cell>
          <cell r="D20" t="str">
            <v>Gaétan</v>
          </cell>
          <cell r="E20" t="str">
            <v>M</v>
          </cell>
          <cell r="F20">
            <v>2011</v>
          </cell>
          <cell r="G20" t="str">
            <v>CESN Revard</v>
          </cell>
          <cell r="H20">
            <v>100</v>
          </cell>
        </row>
        <row r="21">
          <cell r="B21">
            <v>77</v>
          </cell>
          <cell r="C21" t="str">
            <v>CAVIGLIA</v>
          </cell>
          <cell r="D21" t="str">
            <v>Eliot</v>
          </cell>
          <cell r="E21" t="str">
            <v>M</v>
          </cell>
          <cell r="F21">
            <v>2011</v>
          </cell>
          <cell r="G21" t="str">
            <v>CS FECLAZ</v>
          </cell>
          <cell r="H21">
            <v>80</v>
          </cell>
        </row>
        <row r="22">
          <cell r="B22">
            <v>78</v>
          </cell>
          <cell r="C22" t="str">
            <v>CLUTIER</v>
          </cell>
          <cell r="D22" t="str">
            <v>Grégoire</v>
          </cell>
          <cell r="E22" t="str">
            <v>M</v>
          </cell>
          <cell r="F22">
            <v>2010</v>
          </cell>
          <cell r="G22" t="str">
            <v>CESN Revard</v>
          </cell>
          <cell r="H22">
            <v>70</v>
          </cell>
        </row>
        <row r="23">
          <cell r="B23">
            <v>79</v>
          </cell>
          <cell r="C23" t="str">
            <v>Cyprien</v>
          </cell>
          <cell r="D23" t="str">
            <v>Turmeau</v>
          </cell>
          <cell r="E23" t="str">
            <v>M</v>
          </cell>
          <cell r="F23">
            <v>2011</v>
          </cell>
          <cell r="G23" t="str">
            <v>CS FECLAZ</v>
          </cell>
          <cell r="H23">
            <v>100</v>
          </cell>
        </row>
        <row r="24">
          <cell r="B24">
            <v>80</v>
          </cell>
          <cell r="C24" t="str">
            <v>DEJEY</v>
          </cell>
          <cell r="D24" t="str">
            <v>Amaury</v>
          </cell>
          <cell r="E24" t="str">
            <v>M</v>
          </cell>
          <cell r="F24">
            <v>2011</v>
          </cell>
          <cell r="G24" t="str">
            <v>CESN Revard</v>
          </cell>
          <cell r="H24">
            <v>100</v>
          </cell>
        </row>
        <row r="25">
          <cell r="B25">
            <v>81</v>
          </cell>
          <cell r="C25" t="str">
            <v>DUC</v>
          </cell>
          <cell r="D25" t="str">
            <v>Noé</v>
          </cell>
          <cell r="E25" t="str">
            <v>M</v>
          </cell>
          <cell r="F25">
            <v>2010</v>
          </cell>
          <cell r="G25" t="str">
            <v>CS FECLAZ</v>
          </cell>
          <cell r="H25">
            <v>100</v>
          </cell>
        </row>
        <row r="26">
          <cell r="B26">
            <v>82</v>
          </cell>
          <cell r="C26" t="str">
            <v>Gorry</v>
          </cell>
          <cell r="D26" t="str">
            <v>Sacha</v>
          </cell>
          <cell r="E26" t="str">
            <v>M</v>
          </cell>
          <cell r="F26">
            <v>2010</v>
          </cell>
          <cell r="G26" t="str">
            <v>CS FECLAZ</v>
          </cell>
          <cell r="H26">
            <v>100</v>
          </cell>
        </row>
        <row r="27">
          <cell r="B27">
            <v>83</v>
          </cell>
          <cell r="C27" t="str">
            <v>KEMBELLEC</v>
          </cell>
          <cell r="D27" t="str">
            <v>Raphaël</v>
          </cell>
          <cell r="E27" t="str">
            <v>M</v>
          </cell>
          <cell r="F27">
            <v>2010</v>
          </cell>
          <cell r="G27" t="str">
            <v>CS FECLAZ</v>
          </cell>
          <cell r="H27">
            <v>80</v>
          </cell>
        </row>
        <row r="28">
          <cell r="B28">
            <v>84</v>
          </cell>
          <cell r="C28" t="str">
            <v>LEMAIRE</v>
          </cell>
          <cell r="D28" t="str">
            <v>ANTONIN</v>
          </cell>
          <cell r="E28" t="str">
            <v>M</v>
          </cell>
          <cell r="F28">
            <v>2010</v>
          </cell>
          <cell r="G28" t="str">
            <v>BSN</v>
          </cell>
          <cell r="H28">
            <v>90</v>
          </cell>
        </row>
        <row r="29">
          <cell r="B29">
            <v>85</v>
          </cell>
          <cell r="C29" t="str">
            <v>MAQUART</v>
          </cell>
          <cell r="D29" t="str">
            <v>Paul</v>
          </cell>
          <cell r="E29" t="str">
            <v>M</v>
          </cell>
          <cell r="F29">
            <v>2011</v>
          </cell>
          <cell r="G29" t="str">
            <v>CESN Revard</v>
          </cell>
          <cell r="H29">
            <v>100</v>
          </cell>
        </row>
        <row r="30">
          <cell r="B30">
            <v>86</v>
          </cell>
          <cell r="C30" t="str">
            <v>MEILLASSON</v>
          </cell>
          <cell r="D30" t="str">
            <v>Elioth</v>
          </cell>
          <cell r="E30" t="str">
            <v>M</v>
          </cell>
          <cell r="F30">
            <v>2011</v>
          </cell>
          <cell r="G30" t="str">
            <v>CS FECLAZ</v>
          </cell>
          <cell r="H30">
            <v>100</v>
          </cell>
        </row>
        <row r="31">
          <cell r="B31">
            <v>87</v>
          </cell>
          <cell r="C31" t="str">
            <v>NOE</v>
          </cell>
          <cell r="D31" t="str">
            <v>AUGE ALLEGRE</v>
          </cell>
          <cell r="E31" t="str">
            <v>M</v>
          </cell>
          <cell r="F31">
            <v>2011</v>
          </cell>
          <cell r="G31" t="str">
            <v>CS FECLAZ</v>
          </cell>
        </row>
        <row r="32">
          <cell r="B32">
            <v>88</v>
          </cell>
          <cell r="C32" t="str">
            <v>POIROT</v>
          </cell>
          <cell r="D32" t="str">
            <v>Arthur</v>
          </cell>
          <cell r="E32" t="str">
            <v>M</v>
          </cell>
          <cell r="F32">
            <v>2010</v>
          </cell>
          <cell r="G32" t="str">
            <v>CESN Revard</v>
          </cell>
          <cell r="H32">
            <v>100</v>
          </cell>
        </row>
        <row r="33">
          <cell r="B33">
            <v>89</v>
          </cell>
          <cell r="C33" t="str">
            <v>Pouchoy</v>
          </cell>
          <cell r="D33" t="str">
            <v>Søren</v>
          </cell>
          <cell r="E33" t="str">
            <v>M</v>
          </cell>
          <cell r="F33">
            <v>2011</v>
          </cell>
          <cell r="G33" t="str">
            <v>CS FECLAZ</v>
          </cell>
          <cell r="H33">
            <v>60</v>
          </cell>
        </row>
        <row r="34">
          <cell r="B34">
            <v>90</v>
          </cell>
          <cell r="C34" t="str">
            <v>Regairaz</v>
          </cell>
          <cell r="D34" t="str">
            <v>Mathis</v>
          </cell>
          <cell r="E34" t="str">
            <v>M</v>
          </cell>
          <cell r="F34">
            <v>2010</v>
          </cell>
          <cell r="G34" t="str">
            <v>CS FECLAZ</v>
          </cell>
          <cell r="H34">
            <v>100</v>
          </cell>
        </row>
        <row r="35">
          <cell r="B35">
            <v>91</v>
          </cell>
          <cell r="C35" t="str">
            <v>Renaudier</v>
          </cell>
          <cell r="D35" t="str">
            <v>Ewen</v>
          </cell>
          <cell r="E35" t="str">
            <v>M</v>
          </cell>
          <cell r="F35">
            <v>2011</v>
          </cell>
          <cell r="G35" t="str">
            <v>CS FECLAZ</v>
          </cell>
          <cell r="H35">
            <v>100</v>
          </cell>
        </row>
        <row r="36">
          <cell r="B36">
            <v>92</v>
          </cell>
          <cell r="C36" t="str">
            <v>ROUSSET VACHON</v>
          </cell>
          <cell r="D36" t="str">
            <v>Martin</v>
          </cell>
          <cell r="E36" t="str">
            <v>M</v>
          </cell>
          <cell r="F36">
            <v>2010</v>
          </cell>
          <cell r="G36" t="str">
            <v>CESN Revard</v>
          </cell>
          <cell r="H36">
            <v>100</v>
          </cell>
        </row>
        <row r="37">
          <cell r="B37">
            <v>93</v>
          </cell>
          <cell r="C37" t="str">
            <v>SAUSSAC</v>
          </cell>
          <cell r="D37" t="str">
            <v>Virgile</v>
          </cell>
          <cell r="E37" t="str">
            <v>M</v>
          </cell>
          <cell r="F37">
            <v>2010</v>
          </cell>
          <cell r="G37" t="str">
            <v>CESN Revard</v>
          </cell>
          <cell r="H37">
            <v>40</v>
          </cell>
        </row>
        <row r="38">
          <cell r="B38">
            <v>94</v>
          </cell>
          <cell r="C38" t="str">
            <v>VITRAT</v>
          </cell>
          <cell r="D38" t="str">
            <v>MARTIN</v>
          </cell>
          <cell r="E38" t="str">
            <v>M</v>
          </cell>
          <cell r="F38">
            <v>2011</v>
          </cell>
          <cell r="G38" t="str">
            <v>BSN</v>
          </cell>
          <cell r="H38">
            <v>100</v>
          </cell>
        </row>
        <row r="39">
          <cell r="B39">
            <v>95</v>
          </cell>
          <cell r="C39" t="str">
            <v>WEBER</v>
          </cell>
          <cell r="D39" t="str">
            <v>Valentin</v>
          </cell>
          <cell r="E39" t="str">
            <v>M</v>
          </cell>
          <cell r="F39">
            <v>2010</v>
          </cell>
          <cell r="G39" t="str">
            <v>CESN Revard</v>
          </cell>
          <cell r="H39">
            <v>30</v>
          </cell>
        </row>
        <row r="40">
          <cell r="B40">
            <v>96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97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98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99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101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102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103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104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105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106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107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108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109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110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111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112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114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115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116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117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118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119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121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130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</sheetData>
      <sheetData sheetId="6">
        <row r="15">
          <cell r="B15">
            <v>71</v>
          </cell>
          <cell r="C15" t="str">
            <v>AVANZO</v>
          </cell>
          <cell r="D15" t="str">
            <v>Arthur</v>
          </cell>
          <cell r="E15" t="str">
            <v>M</v>
          </cell>
          <cell r="F15">
            <v>2011</v>
          </cell>
          <cell r="G15" t="str">
            <v>CS FECLAZ</v>
          </cell>
          <cell r="H15">
            <v>28</v>
          </cell>
        </row>
        <row r="16">
          <cell r="B16">
            <v>72</v>
          </cell>
          <cell r="C16" t="str">
            <v>BOULLEAU</v>
          </cell>
          <cell r="D16" t="str">
            <v>Baptiste</v>
          </cell>
          <cell r="E16" t="str">
            <v>M</v>
          </cell>
          <cell r="F16">
            <v>2011</v>
          </cell>
          <cell r="G16" t="str">
            <v>CS FECLAZ</v>
          </cell>
          <cell r="H16">
            <v>48</v>
          </cell>
        </row>
        <row r="17">
          <cell r="B17">
            <v>73</v>
          </cell>
          <cell r="C17" t="str">
            <v>Burlet</v>
          </cell>
          <cell r="D17" t="str">
            <v>Yvan</v>
          </cell>
          <cell r="E17" t="str">
            <v>M</v>
          </cell>
          <cell r="F17">
            <v>2011</v>
          </cell>
          <cell r="G17" t="str">
            <v>CS FECLAZ</v>
          </cell>
          <cell r="H17">
            <v>24</v>
          </cell>
        </row>
        <row r="18">
          <cell r="B18">
            <v>74</v>
          </cell>
          <cell r="C18" t="str">
            <v>Burlet</v>
          </cell>
          <cell r="D18" t="str">
            <v>Lionel</v>
          </cell>
          <cell r="E18" t="str">
            <v>M</v>
          </cell>
          <cell r="F18">
            <v>2011</v>
          </cell>
          <cell r="G18" t="str">
            <v>CS FECLAZ</v>
          </cell>
          <cell r="H18">
            <v>30</v>
          </cell>
        </row>
        <row r="19">
          <cell r="B19">
            <v>75</v>
          </cell>
          <cell r="C19" t="str">
            <v>CARLIOZ</v>
          </cell>
          <cell r="D19" t="str">
            <v>Estève</v>
          </cell>
          <cell r="E19" t="str">
            <v>M</v>
          </cell>
          <cell r="F19">
            <v>2010</v>
          </cell>
          <cell r="G19" t="str">
            <v>CESN Revard</v>
          </cell>
          <cell r="H19">
            <v>75</v>
          </cell>
        </row>
        <row r="20">
          <cell r="B20">
            <v>76</v>
          </cell>
          <cell r="C20" t="str">
            <v>CASTEX</v>
          </cell>
          <cell r="D20" t="str">
            <v>Gaétan</v>
          </cell>
          <cell r="E20" t="str">
            <v>M</v>
          </cell>
          <cell r="F20">
            <v>2011</v>
          </cell>
          <cell r="G20" t="str">
            <v>CESN Revard</v>
          </cell>
          <cell r="H20">
            <v>100</v>
          </cell>
        </row>
        <row r="21">
          <cell r="B21">
            <v>77</v>
          </cell>
          <cell r="C21" t="str">
            <v>CAVIGLIA</v>
          </cell>
          <cell r="D21" t="str">
            <v>Eliot</v>
          </cell>
          <cell r="E21" t="str">
            <v>M</v>
          </cell>
          <cell r="F21">
            <v>2011</v>
          </cell>
          <cell r="G21" t="str">
            <v>CS FECLAZ</v>
          </cell>
          <cell r="H21">
            <v>95</v>
          </cell>
        </row>
        <row r="22">
          <cell r="B22">
            <v>78</v>
          </cell>
          <cell r="C22" t="str">
            <v>CLUTIER</v>
          </cell>
          <cell r="D22" t="str">
            <v>Grégoire</v>
          </cell>
          <cell r="E22" t="str">
            <v>M</v>
          </cell>
          <cell r="F22">
            <v>2010</v>
          </cell>
          <cell r="G22" t="str">
            <v>CESN Revard</v>
          </cell>
          <cell r="H22">
            <v>46</v>
          </cell>
        </row>
        <row r="23">
          <cell r="B23">
            <v>79</v>
          </cell>
          <cell r="C23" t="str">
            <v>Cyprien</v>
          </cell>
          <cell r="D23" t="str">
            <v>Turmeau</v>
          </cell>
          <cell r="E23" t="str">
            <v>M</v>
          </cell>
          <cell r="F23">
            <v>2011</v>
          </cell>
          <cell r="G23" t="str">
            <v>CS FECLAZ</v>
          </cell>
          <cell r="H23">
            <v>34</v>
          </cell>
        </row>
        <row r="24">
          <cell r="B24">
            <v>80</v>
          </cell>
          <cell r="C24" t="str">
            <v>DEJEY</v>
          </cell>
          <cell r="D24" t="str">
            <v>Amaury</v>
          </cell>
          <cell r="E24" t="str">
            <v>M</v>
          </cell>
          <cell r="F24">
            <v>2011</v>
          </cell>
          <cell r="G24" t="str">
            <v>CESN Revard</v>
          </cell>
          <cell r="H24">
            <v>32</v>
          </cell>
        </row>
        <row r="25">
          <cell r="B25">
            <v>81</v>
          </cell>
          <cell r="C25" t="str">
            <v>DUC</v>
          </cell>
          <cell r="D25" t="str">
            <v>Noé</v>
          </cell>
          <cell r="E25" t="str">
            <v>M</v>
          </cell>
          <cell r="F25">
            <v>2010</v>
          </cell>
          <cell r="G25" t="str">
            <v>CS FECLAZ</v>
          </cell>
          <cell r="H25">
            <v>80</v>
          </cell>
        </row>
        <row r="26">
          <cell r="B26">
            <v>82</v>
          </cell>
          <cell r="C26" t="str">
            <v>Gorry</v>
          </cell>
          <cell r="D26" t="str">
            <v>Sacha</v>
          </cell>
          <cell r="E26" t="str">
            <v>M</v>
          </cell>
          <cell r="F26">
            <v>2010</v>
          </cell>
          <cell r="G26" t="str">
            <v>CS FECLAZ</v>
          </cell>
          <cell r="H26">
            <v>55</v>
          </cell>
        </row>
        <row r="27">
          <cell r="B27">
            <v>83</v>
          </cell>
          <cell r="C27" t="str">
            <v>KEMBELLEC</v>
          </cell>
          <cell r="D27" t="str">
            <v>Raphaël</v>
          </cell>
          <cell r="E27" t="str">
            <v>M</v>
          </cell>
          <cell r="F27">
            <v>2010</v>
          </cell>
          <cell r="G27" t="str">
            <v>CS FECLAZ</v>
          </cell>
          <cell r="H27">
            <v>38</v>
          </cell>
        </row>
        <row r="28">
          <cell r="B28">
            <v>84</v>
          </cell>
          <cell r="C28" t="str">
            <v>LEMAIRE</v>
          </cell>
          <cell r="D28" t="str">
            <v>ANTONIN</v>
          </cell>
          <cell r="E28" t="str">
            <v>M</v>
          </cell>
          <cell r="F28">
            <v>2010</v>
          </cell>
          <cell r="G28" t="str">
            <v>BSN</v>
          </cell>
          <cell r="H28">
            <v>40</v>
          </cell>
        </row>
        <row r="29">
          <cell r="B29">
            <v>85</v>
          </cell>
          <cell r="C29" t="str">
            <v>MAQUART</v>
          </cell>
          <cell r="D29" t="str">
            <v>Paul</v>
          </cell>
          <cell r="E29" t="str">
            <v>M</v>
          </cell>
          <cell r="F29">
            <v>2011</v>
          </cell>
          <cell r="G29" t="str">
            <v>CESN Revard</v>
          </cell>
          <cell r="H29">
            <v>42</v>
          </cell>
        </row>
        <row r="30">
          <cell r="B30">
            <v>86</v>
          </cell>
          <cell r="C30" t="str">
            <v>MEILLASSON</v>
          </cell>
          <cell r="D30" t="str">
            <v>Elioth</v>
          </cell>
          <cell r="E30" t="str">
            <v>M</v>
          </cell>
          <cell r="F30">
            <v>2011</v>
          </cell>
          <cell r="G30" t="str">
            <v>CS FECLAZ</v>
          </cell>
          <cell r="H30">
            <v>44</v>
          </cell>
        </row>
        <row r="31">
          <cell r="B31">
            <v>87</v>
          </cell>
          <cell r="C31" t="str">
            <v>NOE</v>
          </cell>
          <cell r="D31" t="str">
            <v>AUGE ALLEGRE</v>
          </cell>
          <cell r="E31" t="str">
            <v>M</v>
          </cell>
          <cell r="F31">
            <v>2011</v>
          </cell>
          <cell r="G31" t="str">
            <v>CS FECLAZ</v>
          </cell>
          <cell r="H31" t="e">
            <v>#N/A</v>
          </cell>
        </row>
        <row r="32">
          <cell r="B32">
            <v>88</v>
          </cell>
          <cell r="C32" t="str">
            <v>POIROT</v>
          </cell>
          <cell r="D32" t="str">
            <v>Arthur</v>
          </cell>
          <cell r="E32" t="str">
            <v>M</v>
          </cell>
          <cell r="F32">
            <v>2010</v>
          </cell>
          <cell r="G32" t="str">
            <v>CESN Revard</v>
          </cell>
          <cell r="H32">
            <v>85</v>
          </cell>
        </row>
        <row r="33">
          <cell r="B33">
            <v>89</v>
          </cell>
          <cell r="C33" t="str">
            <v>Pouchoy</v>
          </cell>
          <cell r="D33" t="str">
            <v>Søren</v>
          </cell>
          <cell r="E33" t="str">
            <v>M</v>
          </cell>
          <cell r="F33">
            <v>2011</v>
          </cell>
          <cell r="G33" t="str">
            <v>CS FECLAZ</v>
          </cell>
          <cell r="H33">
            <v>26</v>
          </cell>
        </row>
        <row r="34">
          <cell r="B34">
            <v>90</v>
          </cell>
          <cell r="C34" t="str">
            <v>Regairaz</v>
          </cell>
          <cell r="D34" t="str">
            <v>Mathis</v>
          </cell>
          <cell r="E34" t="str">
            <v>M</v>
          </cell>
          <cell r="F34">
            <v>2010</v>
          </cell>
          <cell r="G34" t="str">
            <v>CS FECLAZ</v>
          </cell>
          <cell r="H34">
            <v>60</v>
          </cell>
        </row>
        <row r="35">
          <cell r="B35">
            <v>91</v>
          </cell>
          <cell r="C35" t="str">
            <v>Renaudier</v>
          </cell>
          <cell r="D35" t="str">
            <v>Ewen</v>
          </cell>
          <cell r="E35" t="str">
            <v>M</v>
          </cell>
          <cell r="F35">
            <v>2011</v>
          </cell>
          <cell r="G35" t="str">
            <v>CS FECLAZ</v>
          </cell>
          <cell r="H35">
            <v>50</v>
          </cell>
        </row>
        <row r="36">
          <cell r="B36">
            <v>92</v>
          </cell>
          <cell r="C36" t="str">
            <v>ROUSSET VACHON</v>
          </cell>
          <cell r="D36" t="str">
            <v>Martin</v>
          </cell>
          <cell r="E36" t="str">
            <v>M</v>
          </cell>
          <cell r="F36">
            <v>2010</v>
          </cell>
          <cell r="G36" t="str">
            <v>CESN Revard</v>
          </cell>
          <cell r="H36">
            <v>70</v>
          </cell>
        </row>
        <row r="37">
          <cell r="B37">
            <v>93</v>
          </cell>
          <cell r="C37" t="str">
            <v>SAUSSAC</v>
          </cell>
          <cell r="D37" t="str">
            <v>Virgile</v>
          </cell>
          <cell r="E37" t="str">
            <v>M</v>
          </cell>
          <cell r="F37">
            <v>2010</v>
          </cell>
          <cell r="G37" t="str">
            <v>CESN Revard</v>
          </cell>
          <cell r="H37">
            <v>65</v>
          </cell>
        </row>
        <row r="38">
          <cell r="B38">
            <v>94</v>
          </cell>
          <cell r="C38" t="str">
            <v>VITRAT</v>
          </cell>
          <cell r="D38" t="str">
            <v>MARTIN</v>
          </cell>
          <cell r="E38" t="str">
            <v>M</v>
          </cell>
          <cell r="F38">
            <v>2011</v>
          </cell>
          <cell r="G38" t="str">
            <v>BSN</v>
          </cell>
          <cell r="H38">
            <v>90</v>
          </cell>
        </row>
        <row r="39">
          <cell r="B39">
            <v>95</v>
          </cell>
          <cell r="C39" t="str">
            <v>WEBER</v>
          </cell>
          <cell r="D39" t="str">
            <v>Valentin</v>
          </cell>
          <cell r="E39" t="str">
            <v>M</v>
          </cell>
          <cell r="F39">
            <v>2010</v>
          </cell>
          <cell r="G39" t="str">
            <v>CESN Revard</v>
          </cell>
          <cell r="H39">
            <v>36</v>
          </cell>
        </row>
        <row r="40">
          <cell r="B40">
            <v>96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e">
            <v>#N/A</v>
          </cell>
        </row>
        <row r="41">
          <cell r="B41">
            <v>97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e">
            <v>#N/A</v>
          </cell>
        </row>
        <row r="42">
          <cell r="B42">
            <v>98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e">
            <v>#N/A</v>
          </cell>
        </row>
        <row r="43">
          <cell r="B43">
            <v>99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e">
            <v>#N/A</v>
          </cell>
        </row>
        <row r="44">
          <cell r="B44">
            <v>100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e">
            <v>#N/A</v>
          </cell>
        </row>
        <row r="45">
          <cell r="B45">
            <v>101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e">
            <v>#N/A</v>
          </cell>
        </row>
        <row r="46">
          <cell r="B46">
            <v>102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e">
            <v>#N/A</v>
          </cell>
        </row>
        <row r="47">
          <cell r="B47">
            <v>103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e">
            <v>#N/A</v>
          </cell>
        </row>
        <row r="48">
          <cell r="B48">
            <v>104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e">
            <v>#N/A</v>
          </cell>
        </row>
        <row r="49">
          <cell r="B49">
            <v>105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e">
            <v>#N/A</v>
          </cell>
        </row>
        <row r="50">
          <cell r="B50">
            <v>106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e">
            <v>#N/A</v>
          </cell>
        </row>
        <row r="51">
          <cell r="B51">
            <v>107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e">
            <v>#N/A</v>
          </cell>
        </row>
        <row r="52">
          <cell r="B52">
            <v>108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e">
            <v>#N/A</v>
          </cell>
        </row>
        <row r="53">
          <cell r="B53">
            <v>109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e">
            <v>#N/A</v>
          </cell>
        </row>
        <row r="54">
          <cell r="B54">
            <v>110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e">
            <v>#N/A</v>
          </cell>
        </row>
        <row r="55">
          <cell r="B55">
            <v>111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e">
            <v>#N/A</v>
          </cell>
        </row>
        <row r="56">
          <cell r="B56">
            <v>112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e">
            <v>#N/A</v>
          </cell>
        </row>
        <row r="57">
          <cell r="B57">
            <v>113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e">
            <v>#N/A</v>
          </cell>
        </row>
        <row r="58">
          <cell r="B58">
            <v>114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e">
            <v>#N/A</v>
          </cell>
        </row>
        <row r="59">
          <cell r="B59">
            <v>115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e">
            <v>#N/A</v>
          </cell>
        </row>
        <row r="60">
          <cell r="B60">
            <v>116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e">
            <v>#N/A</v>
          </cell>
        </row>
        <row r="61">
          <cell r="B61">
            <v>117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e">
            <v>#N/A</v>
          </cell>
        </row>
        <row r="62">
          <cell r="B62">
            <v>118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 t="e">
            <v>#N/A</v>
          </cell>
        </row>
        <row r="63">
          <cell r="B63">
            <v>119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e">
            <v>#N/A</v>
          </cell>
        </row>
        <row r="64">
          <cell r="B64">
            <v>120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e">
            <v>#N/A</v>
          </cell>
        </row>
        <row r="65">
          <cell r="B65">
            <v>121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e">
            <v>#N/A</v>
          </cell>
        </row>
        <row r="66">
          <cell r="B66">
            <v>122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e">
            <v>#N/A</v>
          </cell>
        </row>
        <row r="67">
          <cell r="B67">
            <v>123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 t="e">
            <v>#N/A</v>
          </cell>
        </row>
        <row r="68">
          <cell r="B68">
            <v>124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e">
            <v>#N/A</v>
          </cell>
        </row>
        <row r="69">
          <cell r="B69">
            <v>125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e">
            <v>#N/A</v>
          </cell>
        </row>
        <row r="70">
          <cell r="B70">
            <v>126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e">
            <v>#N/A</v>
          </cell>
        </row>
        <row r="71">
          <cell r="B71">
            <v>127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 t="e">
            <v>#N/A</v>
          </cell>
        </row>
        <row r="72">
          <cell r="B72">
            <v>128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 t="e">
            <v>#N/A</v>
          </cell>
        </row>
        <row r="73">
          <cell r="B73">
            <v>129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 t="e">
            <v>#N/A</v>
          </cell>
        </row>
        <row r="74">
          <cell r="B74">
            <v>130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e">
            <v>#N/A</v>
          </cell>
        </row>
      </sheetData>
      <sheetData sheetId="7">
        <row r="15">
          <cell r="B15">
            <v>71</v>
          </cell>
          <cell r="C15" t="str">
            <v>AVANZO</v>
          </cell>
          <cell r="D15" t="str">
            <v>Arthur</v>
          </cell>
          <cell r="E15" t="str">
            <v>M</v>
          </cell>
          <cell r="F15">
            <v>2011</v>
          </cell>
          <cell r="G15" t="str">
            <v>CS FECLAZ</v>
          </cell>
          <cell r="H15">
            <v>30</v>
          </cell>
        </row>
        <row r="16">
          <cell r="B16">
            <v>72</v>
          </cell>
          <cell r="C16" t="str">
            <v>BOULLEAU</v>
          </cell>
          <cell r="D16" t="str">
            <v>Baptiste</v>
          </cell>
          <cell r="E16" t="str">
            <v>M</v>
          </cell>
          <cell r="F16">
            <v>2011</v>
          </cell>
          <cell r="G16" t="str">
            <v>CS FECLAZ</v>
          </cell>
          <cell r="H16">
            <v>50</v>
          </cell>
        </row>
        <row r="17">
          <cell r="B17">
            <v>73</v>
          </cell>
          <cell r="C17" t="str">
            <v>Burlet</v>
          </cell>
          <cell r="D17" t="str">
            <v>Yvan</v>
          </cell>
          <cell r="E17" t="str">
            <v>M</v>
          </cell>
          <cell r="F17">
            <v>2011</v>
          </cell>
          <cell r="G17" t="str">
            <v>CS FECLAZ</v>
          </cell>
          <cell r="H17">
            <v>50</v>
          </cell>
        </row>
        <row r="18">
          <cell r="B18">
            <v>74</v>
          </cell>
          <cell r="C18" t="str">
            <v>Burlet</v>
          </cell>
          <cell r="D18" t="str">
            <v>Lionel</v>
          </cell>
          <cell r="E18" t="str">
            <v>M</v>
          </cell>
          <cell r="F18">
            <v>2011</v>
          </cell>
          <cell r="G18" t="str">
            <v>CS FECLAZ</v>
          </cell>
          <cell r="H18">
            <v>30</v>
          </cell>
        </row>
        <row r="19">
          <cell r="B19">
            <v>75</v>
          </cell>
          <cell r="C19" t="str">
            <v>CARLIOZ</v>
          </cell>
          <cell r="D19" t="str">
            <v>Estève</v>
          </cell>
          <cell r="E19" t="str">
            <v>M</v>
          </cell>
          <cell r="F19">
            <v>2010</v>
          </cell>
          <cell r="G19" t="str">
            <v>CESN Revard</v>
          </cell>
          <cell r="H19">
            <v>50</v>
          </cell>
        </row>
        <row r="20">
          <cell r="B20">
            <v>76</v>
          </cell>
          <cell r="C20" t="str">
            <v>CASTEX</v>
          </cell>
          <cell r="D20" t="str">
            <v>Gaétan</v>
          </cell>
          <cell r="E20" t="str">
            <v>M</v>
          </cell>
          <cell r="F20">
            <v>2011</v>
          </cell>
          <cell r="G20" t="str">
            <v>CESN Revard</v>
          </cell>
          <cell r="H20">
            <v>40</v>
          </cell>
        </row>
        <row r="21">
          <cell r="B21">
            <v>77</v>
          </cell>
          <cell r="C21" t="str">
            <v>CAVIGLIA</v>
          </cell>
          <cell r="D21" t="str">
            <v>Eliot</v>
          </cell>
          <cell r="E21" t="str">
            <v>M</v>
          </cell>
          <cell r="F21">
            <v>2011</v>
          </cell>
          <cell r="G21" t="str">
            <v>CS FECLAZ</v>
          </cell>
          <cell r="H21">
            <v>40</v>
          </cell>
        </row>
        <row r="22">
          <cell r="B22">
            <v>78</v>
          </cell>
          <cell r="C22" t="str">
            <v>CLUTIER</v>
          </cell>
          <cell r="D22" t="str">
            <v>Grégoire</v>
          </cell>
          <cell r="E22" t="str">
            <v>M</v>
          </cell>
          <cell r="F22">
            <v>2010</v>
          </cell>
          <cell r="G22" t="str">
            <v>CESN Revard</v>
          </cell>
          <cell r="H22">
            <v>50</v>
          </cell>
        </row>
        <row r="23">
          <cell r="B23">
            <v>79</v>
          </cell>
          <cell r="C23" t="str">
            <v>Cyprien</v>
          </cell>
          <cell r="D23" t="str">
            <v>Turmeau</v>
          </cell>
          <cell r="E23" t="str">
            <v>M</v>
          </cell>
          <cell r="F23">
            <v>2011</v>
          </cell>
          <cell r="G23" t="str">
            <v>CS FECLAZ</v>
          </cell>
          <cell r="H23">
            <v>50</v>
          </cell>
        </row>
        <row r="24">
          <cell r="B24">
            <v>80</v>
          </cell>
          <cell r="C24" t="str">
            <v>DEJEY</v>
          </cell>
          <cell r="D24" t="str">
            <v>Amaury</v>
          </cell>
          <cell r="E24" t="str">
            <v>M</v>
          </cell>
          <cell r="F24">
            <v>2011</v>
          </cell>
          <cell r="G24" t="str">
            <v>CESN Revard</v>
          </cell>
          <cell r="H24">
            <v>30</v>
          </cell>
        </row>
        <row r="25">
          <cell r="B25">
            <v>81</v>
          </cell>
          <cell r="C25" t="str">
            <v>DUC</v>
          </cell>
          <cell r="D25" t="str">
            <v>Noé</v>
          </cell>
          <cell r="E25" t="str">
            <v>M</v>
          </cell>
          <cell r="F25">
            <v>2010</v>
          </cell>
          <cell r="G25" t="str">
            <v>CS FECLAZ</v>
          </cell>
          <cell r="H25">
            <v>30</v>
          </cell>
        </row>
        <row r="26">
          <cell r="B26">
            <v>82</v>
          </cell>
          <cell r="C26" t="str">
            <v>Gorry</v>
          </cell>
          <cell r="D26" t="str">
            <v>Sacha</v>
          </cell>
          <cell r="E26" t="str">
            <v>M</v>
          </cell>
          <cell r="F26">
            <v>2010</v>
          </cell>
          <cell r="G26" t="str">
            <v>CS FECLAZ</v>
          </cell>
          <cell r="H26">
            <v>50</v>
          </cell>
        </row>
        <row r="27">
          <cell r="B27">
            <v>83</v>
          </cell>
          <cell r="C27" t="str">
            <v>KEMBELLEC</v>
          </cell>
          <cell r="D27" t="str">
            <v>Raphaël</v>
          </cell>
          <cell r="E27" t="str">
            <v>M</v>
          </cell>
          <cell r="F27">
            <v>2010</v>
          </cell>
          <cell r="G27" t="str">
            <v>CS FECLAZ</v>
          </cell>
          <cell r="H27">
            <v>40</v>
          </cell>
        </row>
        <row r="28">
          <cell r="B28">
            <v>84</v>
          </cell>
          <cell r="C28" t="str">
            <v>LEMAIRE</v>
          </cell>
          <cell r="D28" t="str">
            <v>ANTONIN</v>
          </cell>
          <cell r="E28" t="str">
            <v>M</v>
          </cell>
          <cell r="F28">
            <v>2010</v>
          </cell>
          <cell r="G28" t="str">
            <v>BSN</v>
          </cell>
          <cell r="H28">
            <v>50</v>
          </cell>
        </row>
        <row r="29">
          <cell r="B29">
            <v>85</v>
          </cell>
          <cell r="C29" t="str">
            <v>MAQUART</v>
          </cell>
          <cell r="D29" t="str">
            <v>Paul</v>
          </cell>
          <cell r="E29" t="str">
            <v>M</v>
          </cell>
          <cell r="F29">
            <v>2011</v>
          </cell>
          <cell r="G29" t="str">
            <v>CESN Revard</v>
          </cell>
          <cell r="H29">
            <v>40</v>
          </cell>
        </row>
        <row r="30">
          <cell r="B30">
            <v>86</v>
          </cell>
          <cell r="C30" t="str">
            <v>MEILLASSON</v>
          </cell>
          <cell r="D30" t="str">
            <v>Elioth</v>
          </cell>
          <cell r="E30" t="str">
            <v>M</v>
          </cell>
          <cell r="F30">
            <v>2011</v>
          </cell>
          <cell r="G30" t="str">
            <v>CS FECLAZ</v>
          </cell>
          <cell r="H30">
            <v>40</v>
          </cell>
        </row>
        <row r="31">
          <cell r="B31">
            <v>87</v>
          </cell>
          <cell r="C31" t="str">
            <v>NOE</v>
          </cell>
          <cell r="D31" t="str">
            <v>AUGE ALLEGRE</v>
          </cell>
          <cell r="E31" t="str">
            <v>M</v>
          </cell>
          <cell r="F31">
            <v>2011</v>
          </cell>
          <cell r="G31" t="str">
            <v>CS FECLAZ</v>
          </cell>
        </row>
        <row r="32">
          <cell r="B32">
            <v>88</v>
          </cell>
          <cell r="C32" t="str">
            <v>POIROT</v>
          </cell>
          <cell r="D32" t="str">
            <v>Arthur</v>
          </cell>
          <cell r="E32" t="str">
            <v>M</v>
          </cell>
          <cell r="F32">
            <v>2010</v>
          </cell>
          <cell r="G32" t="str">
            <v>CESN Revard</v>
          </cell>
          <cell r="H32">
            <v>40</v>
          </cell>
        </row>
        <row r="33">
          <cell r="B33">
            <v>89</v>
          </cell>
          <cell r="C33" t="str">
            <v>Pouchoy</v>
          </cell>
          <cell r="D33" t="str">
            <v>Søren</v>
          </cell>
          <cell r="E33" t="str">
            <v>M</v>
          </cell>
          <cell r="F33">
            <v>2011</v>
          </cell>
          <cell r="G33" t="str">
            <v>CS FECLAZ</v>
          </cell>
          <cell r="H33">
            <v>50</v>
          </cell>
        </row>
        <row r="34">
          <cell r="B34">
            <v>90</v>
          </cell>
          <cell r="C34" t="str">
            <v>Regairaz</v>
          </cell>
          <cell r="D34" t="str">
            <v>Mathis</v>
          </cell>
          <cell r="E34" t="str">
            <v>M</v>
          </cell>
          <cell r="F34">
            <v>2010</v>
          </cell>
          <cell r="G34" t="str">
            <v>CS FECLAZ</v>
          </cell>
          <cell r="H34">
            <v>50</v>
          </cell>
        </row>
        <row r="35">
          <cell r="B35">
            <v>91</v>
          </cell>
          <cell r="C35" t="str">
            <v>Renaudier</v>
          </cell>
          <cell r="D35" t="str">
            <v>Ewen</v>
          </cell>
          <cell r="E35" t="str">
            <v>M</v>
          </cell>
          <cell r="F35">
            <v>2011</v>
          </cell>
          <cell r="G35" t="str">
            <v>CS FECLAZ</v>
          </cell>
          <cell r="H35">
            <v>50</v>
          </cell>
        </row>
        <row r="36">
          <cell r="B36">
            <v>92</v>
          </cell>
          <cell r="C36" t="str">
            <v>ROUSSET VACHON</v>
          </cell>
          <cell r="D36" t="str">
            <v>Martin</v>
          </cell>
          <cell r="E36" t="str">
            <v>M</v>
          </cell>
          <cell r="F36">
            <v>2010</v>
          </cell>
          <cell r="G36" t="str">
            <v>CESN Revard</v>
          </cell>
          <cell r="H36">
            <v>50</v>
          </cell>
        </row>
        <row r="37">
          <cell r="B37">
            <v>93</v>
          </cell>
          <cell r="C37" t="str">
            <v>SAUSSAC</v>
          </cell>
          <cell r="D37" t="str">
            <v>Virgile</v>
          </cell>
          <cell r="E37" t="str">
            <v>M</v>
          </cell>
          <cell r="F37">
            <v>2010</v>
          </cell>
          <cell r="G37" t="str">
            <v>CESN Revard</v>
          </cell>
          <cell r="H37">
            <v>30</v>
          </cell>
        </row>
        <row r="38">
          <cell r="B38">
            <v>94</v>
          </cell>
          <cell r="C38" t="str">
            <v>VITRAT</v>
          </cell>
          <cell r="D38" t="str">
            <v>MARTIN</v>
          </cell>
          <cell r="E38" t="str">
            <v>M</v>
          </cell>
          <cell r="F38">
            <v>2011</v>
          </cell>
          <cell r="G38" t="str">
            <v>BSN</v>
          </cell>
          <cell r="H38">
            <v>40</v>
          </cell>
        </row>
        <row r="39">
          <cell r="B39">
            <v>95</v>
          </cell>
          <cell r="C39" t="str">
            <v>WEBER</v>
          </cell>
          <cell r="D39" t="str">
            <v>Valentin</v>
          </cell>
          <cell r="E39" t="str">
            <v>M</v>
          </cell>
          <cell r="F39">
            <v>2010</v>
          </cell>
          <cell r="G39" t="str">
            <v>CESN Revard</v>
          </cell>
          <cell r="H39">
            <v>50</v>
          </cell>
        </row>
        <row r="40">
          <cell r="B40">
            <v>96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97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98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99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101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102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103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104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105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106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107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108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109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110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111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112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114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115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116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117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118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119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121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130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</sheetData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rême"/>
      <sheetName val="liste inscrits"/>
      <sheetName val="SPRINT COURT"/>
      <sheetName val="BOARDER"/>
      <sheetName val="SAUT"/>
      <sheetName val="MASS START"/>
      <sheetName val="BIATHLON"/>
      <sheetName val="CLASST FINAL"/>
    </sheetNames>
    <sheetDataSet>
      <sheetData sheetId="0"/>
      <sheetData sheetId="1"/>
      <sheetData sheetId="2">
        <row r="4">
          <cell r="A4">
            <v>101</v>
          </cell>
          <cell r="B4" t="str">
            <v>BAL</v>
          </cell>
          <cell r="C4" t="str">
            <v>Manon</v>
          </cell>
          <cell r="D4" t="str">
            <v>F</v>
          </cell>
          <cell r="E4">
            <v>2009</v>
          </cell>
          <cell r="F4" t="str">
            <v>CS FECLAZ</v>
          </cell>
        </row>
        <row r="5">
          <cell r="A5">
            <v>102</v>
          </cell>
          <cell r="B5" t="str">
            <v>bourjot</v>
          </cell>
          <cell r="C5" t="str">
            <v>antoine</v>
          </cell>
          <cell r="D5" t="str">
            <v>M</v>
          </cell>
          <cell r="E5">
            <v>2009</v>
          </cell>
          <cell r="F5" t="str">
            <v>CS FECLAZ</v>
          </cell>
        </row>
        <row r="6">
          <cell r="A6">
            <v>103</v>
          </cell>
          <cell r="B6" t="str">
            <v>boury</v>
          </cell>
          <cell r="C6" t="str">
            <v>camille</v>
          </cell>
          <cell r="D6" t="str">
            <v>F</v>
          </cell>
          <cell r="E6">
            <v>2009</v>
          </cell>
          <cell r="F6" t="str">
            <v>CS FECLAZ</v>
          </cell>
        </row>
        <row r="7">
          <cell r="A7">
            <v>104</v>
          </cell>
          <cell r="B7" t="str">
            <v>CORNU</v>
          </cell>
          <cell r="C7" t="str">
            <v>Anselme</v>
          </cell>
          <cell r="D7" t="str">
            <v>M</v>
          </cell>
          <cell r="E7">
            <v>2009</v>
          </cell>
          <cell r="F7" t="str">
            <v>CESN Revard</v>
          </cell>
        </row>
        <row r="8">
          <cell r="A8">
            <v>105</v>
          </cell>
          <cell r="B8" t="str">
            <v>FLAUTAT</v>
          </cell>
          <cell r="C8" t="str">
            <v>EMERICK</v>
          </cell>
          <cell r="D8" t="str">
            <v>M</v>
          </cell>
          <cell r="E8">
            <v>2009</v>
          </cell>
          <cell r="F8" t="str">
            <v>BSN</v>
          </cell>
        </row>
        <row r="9">
          <cell r="A9">
            <v>106</v>
          </cell>
          <cell r="B9" t="str">
            <v>Fournel Pellissier</v>
          </cell>
          <cell r="C9" t="str">
            <v>Jean</v>
          </cell>
          <cell r="D9" t="str">
            <v>M</v>
          </cell>
          <cell r="E9">
            <v>2009</v>
          </cell>
          <cell r="F9" t="str">
            <v>CS FECLAZ</v>
          </cell>
        </row>
        <row r="10">
          <cell r="A10">
            <v>107</v>
          </cell>
          <cell r="B10" t="str">
            <v>Godignon</v>
          </cell>
          <cell r="C10" t="str">
            <v>Lubin</v>
          </cell>
          <cell r="D10" t="str">
            <v>M</v>
          </cell>
          <cell r="E10">
            <v>2009</v>
          </cell>
          <cell r="F10" t="str">
            <v>CS FECLAZ</v>
          </cell>
        </row>
        <row r="11">
          <cell r="A11">
            <v>108</v>
          </cell>
          <cell r="B11" t="str">
            <v>GONZALEZ</v>
          </cell>
          <cell r="C11" t="str">
            <v>Jules</v>
          </cell>
          <cell r="D11" t="str">
            <v>M</v>
          </cell>
          <cell r="E11">
            <v>2009</v>
          </cell>
          <cell r="F11" t="str">
            <v>CS FECLAZ</v>
          </cell>
        </row>
        <row r="12">
          <cell r="A12">
            <v>109</v>
          </cell>
          <cell r="B12" t="str">
            <v>MAQUART</v>
          </cell>
          <cell r="C12" t="str">
            <v>Julien</v>
          </cell>
          <cell r="D12" t="str">
            <v>M</v>
          </cell>
          <cell r="E12">
            <v>2009</v>
          </cell>
          <cell r="F12" t="str">
            <v>CESN Revard</v>
          </cell>
        </row>
        <row r="13">
          <cell r="A13">
            <v>110</v>
          </cell>
          <cell r="B13" t="str">
            <v>Martinet</v>
          </cell>
          <cell r="C13" t="str">
            <v>Noémie</v>
          </cell>
          <cell r="D13" t="str">
            <v>F</v>
          </cell>
          <cell r="E13">
            <v>2009</v>
          </cell>
          <cell r="F13" t="str">
            <v>CS FECLAZ</v>
          </cell>
        </row>
        <row r="14">
          <cell r="A14">
            <v>111</v>
          </cell>
          <cell r="B14" t="str">
            <v>Martinet</v>
          </cell>
          <cell r="C14" t="str">
            <v>Anaïs</v>
          </cell>
          <cell r="D14" t="str">
            <v>F</v>
          </cell>
          <cell r="E14">
            <v>2009</v>
          </cell>
          <cell r="F14" t="str">
            <v>CS FECLAZ</v>
          </cell>
        </row>
        <row r="15">
          <cell r="A15">
            <v>112</v>
          </cell>
          <cell r="B15" t="str">
            <v>moreau</v>
          </cell>
          <cell r="C15" t="str">
            <v>timeo</v>
          </cell>
          <cell r="D15" t="str">
            <v>M</v>
          </cell>
          <cell r="E15">
            <v>2009</v>
          </cell>
          <cell r="F15" t="str">
            <v>CS FECLAZ</v>
          </cell>
        </row>
        <row r="16">
          <cell r="A16">
            <v>113</v>
          </cell>
          <cell r="B16" t="str">
            <v>nauche</v>
          </cell>
          <cell r="C16" t="str">
            <v>armand</v>
          </cell>
          <cell r="D16" t="str">
            <v>M</v>
          </cell>
          <cell r="E16">
            <v>2009</v>
          </cell>
          <cell r="F16" t="str">
            <v>CS FECLAZ</v>
          </cell>
        </row>
        <row r="17">
          <cell r="A17">
            <v>114</v>
          </cell>
          <cell r="B17" t="str">
            <v>PLANET</v>
          </cell>
          <cell r="C17" t="str">
            <v>Juliette</v>
          </cell>
          <cell r="D17" t="str">
            <v>F</v>
          </cell>
          <cell r="E17">
            <v>2009</v>
          </cell>
          <cell r="F17" t="str">
            <v>CS FECLAZ</v>
          </cell>
        </row>
        <row r="18">
          <cell r="A18">
            <v>115</v>
          </cell>
          <cell r="B18" t="str">
            <v>RAT-PATRON</v>
          </cell>
          <cell r="C18" t="str">
            <v>MARION</v>
          </cell>
          <cell r="D18" t="str">
            <v>F</v>
          </cell>
          <cell r="E18">
            <v>2009</v>
          </cell>
          <cell r="F18" t="str">
            <v>CS FECLAZ</v>
          </cell>
        </row>
        <row r="19">
          <cell r="A19">
            <v>116</v>
          </cell>
          <cell r="B19" t="str">
            <v>Renaudier</v>
          </cell>
          <cell r="C19" t="str">
            <v>Titouan</v>
          </cell>
          <cell r="D19" t="str">
            <v>M</v>
          </cell>
          <cell r="E19">
            <v>2009</v>
          </cell>
          <cell r="F19" t="str">
            <v>CS FECLAZ</v>
          </cell>
        </row>
        <row r="20">
          <cell r="A20">
            <v>117</v>
          </cell>
          <cell r="B20" t="str">
            <v>SGAROS- - ROHMER</v>
          </cell>
          <cell r="C20" t="str">
            <v>Pauline</v>
          </cell>
          <cell r="D20" t="str">
            <v>F</v>
          </cell>
          <cell r="E20">
            <v>2009</v>
          </cell>
          <cell r="F20" t="str">
            <v>CS FECLAZ</v>
          </cell>
        </row>
        <row r="21">
          <cell r="A21">
            <v>118</v>
          </cell>
          <cell r="B21" t="str">
            <v>TUTTINO</v>
          </cell>
          <cell r="C21" t="str">
            <v>SAMUEL</v>
          </cell>
          <cell r="D21" t="str">
            <v>M</v>
          </cell>
          <cell r="E21">
            <v>2009</v>
          </cell>
          <cell r="F21" t="str">
            <v>BSN</v>
          </cell>
        </row>
        <row r="22">
          <cell r="A22">
            <v>119</v>
          </cell>
        </row>
        <row r="23">
          <cell r="A23">
            <v>120</v>
          </cell>
        </row>
        <row r="24">
          <cell r="A24">
            <v>121</v>
          </cell>
        </row>
        <row r="25">
          <cell r="A25">
            <v>122</v>
          </cell>
        </row>
        <row r="26">
          <cell r="A26">
            <v>123</v>
          </cell>
        </row>
        <row r="27">
          <cell r="A27">
            <v>124</v>
          </cell>
        </row>
        <row r="28">
          <cell r="A28">
            <v>125</v>
          </cell>
        </row>
        <row r="29">
          <cell r="A29">
            <v>126</v>
          </cell>
        </row>
        <row r="30">
          <cell r="A30">
            <v>127</v>
          </cell>
        </row>
        <row r="31">
          <cell r="A31">
            <v>128</v>
          </cell>
        </row>
        <row r="32">
          <cell r="A32">
            <v>129</v>
          </cell>
        </row>
        <row r="33">
          <cell r="A33">
            <v>130</v>
          </cell>
        </row>
        <row r="34">
          <cell r="A34">
            <v>131</v>
          </cell>
        </row>
        <row r="35">
          <cell r="A35">
            <v>132</v>
          </cell>
        </row>
        <row r="36">
          <cell r="A36">
            <v>133</v>
          </cell>
        </row>
        <row r="37">
          <cell r="A37">
            <v>134</v>
          </cell>
        </row>
        <row r="38">
          <cell r="A38">
            <v>135</v>
          </cell>
        </row>
        <row r="39">
          <cell r="A39">
            <v>136</v>
          </cell>
        </row>
        <row r="40">
          <cell r="A40">
            <v>137</v>
          </cell>
        </row>
        <row r="41">
          <cell r="A41">
            <v>138</v>
          </cell>
        </row>
        <row r="42">
          <cell r="A42">
            <v>139</v>
          </cell>
        </row>
        <row r="43">
          <cell r="A43">
            <v>140</v>
          </cell>
        </row>
        <row r="44">
          <cell r="A44">
            <v>141</v>
          </cell>
        </row>
        <row r="45">
          <cell r="A45">
            <v>142</v>
          </cell>
        </row>
        <row r="46">
          <cell r="A46">
            <v>143</v>
          </cell>
        </row>
        <row r="47">
          <cell r="A47">
            <v>144</v>
          </cell>
        </row>
        <row r="48">
          <cell r="A48">
            <v>145</v>
          </cell>
        </row>
        <row r="49">
          <cell r="A49">
            <v>146</v>
          </cell>
        </row>
        <row r="50">
          <cell r="A50">
            <v>147</v>
          </cell>
        </row>
        <row r="51">
          <cell r="A51">
            <v>148</v>
          </cell>
        </row>
        <row r="52">
          <cell r="A52">
            <v>149</v>
          </cell>
        </row>
        <row r="53">
          <cell r="A53">
            <v>150</v>
          </cell>
        </row>
        <row r="54">
          <cell r="A54">
            <v>151</v>
          </cell>
        </row>
        <row r="55">
          <cell r="A55">
            <v>152</v>
          </cell>
        </row>
        <row r="56">
          <cell r="A56">
            <v>153</v>
          </cell>
        </row>
        <row r="57">
          <cell r="A57">
            <v>154</v>
          </cell>
        </row>
        <row r="58">
          <cell r="A58">
            <v>155</v>
          </cell>
        </row>
        <row r="59">
          <cell r="A59">
            <v>156</v>
          </cell>
        </row>
        <row r="60">
          <cell r="A60">
            <v>157</v>
          </cell>
        </row>
        <row r="61">
          <cell r="A61">
            <v>158</v>
          </cell>
        </row>
        <row r="62">
          <cell r="A62">
            <v>159</v>
          </cell>
        </row>
        <row r="63">
          <cell r="A63">
            <v>160</v>
          </cell>
        </row>
      </sheetData>
      <sheetData sheetId="3">
        <row r="15">
          <cell r="B15">
            <v>101</v>
          </cell>
          <cell r="C15" t="str">
            <v>BAL</v>
          </cell>
          <cell r="D15" t="str">
            <v>Manon</v>
          </cell>
          <cell r="E15" t="str">
            <v>F</v>
          </cell>
          <cell r="F15">
            <v>2009</v>
          </cell>
          <cell r="G15" t="str">
            <v>CS FECLAZ</v>
          </cell>
          <cell r="H15">
            <v>9.35</v>
          </cell>
          <cell r="I15">
            <v>100</v>
          </cell>
          <cell r="J15">
            <v>9.35</v>
          </cell>
          <cell r="K15">
            <v>85</v>
          </cell>
        </row>
        <row r="16">
          <cell r="B16">
            <v>102</v>
          </cell>
          <cell r="C16" t="str">
            <v>bourjot</v>
          </cell>
          <cell r="D16" t="str">
            <v>antoine</v>
          </cell>
          <cell r="E16" t="str">
            <v>M</v>
          </cell>
          <cell r="F16">
            <v>2009</v>
          </cell>
          <cell r="G16" t="str">
            <v>CS FECLAZ</v>
          </cell>
          <cell r="H16">
            <v>10.19</v>
          </cell>
          <cell r="I16">
            <v>100</v>
          </cell>
          <cell r="J16">
            <v>10.19</v>
          </cell>
          <cell r="K16">
            <v>44</v>
          </cell>
        </row>
        <row r="17">
          <cell r="B17">
            <v>103</v>
          </cell>
          <cell r="C17" t="str">
            <v>boury</v>
          </cell>
          <cell r="D17" t="str">
            <v>camille</v>
          </cell>
          <cell r="E17" t="str">
            <v>F</v>
          </cell>
          <cell r="F17">
            <v>2009</v>
          </cell>
          <cell r="G17" t="str">
            <v>CS FECLAZ</v>
          </cell>
          <cell r="H17">
            <v>10.78</v>
          </cell>
          <cell r="I17">
            <v>100</v>
          </cell>
          <cell r="J17">
            <v>10.78</v>
          </cell>
          <cell r="K17">
            <v>40</v>
          </cell>
        </row>
        <row r="18">
          <cell r="B18">
            <v>104</v>
          </cell>
          <cell r="C18" t="str">
            <v>CORNU</v>
          </cell>
          <cell r="D18" t="str">
            <v>Anselme</v>
          </cell>
          <cell r="E18" t="str">
            <v>M</v>
          </cell>
          <cell r="F18">
            <v>2009</v>
          </cell>
          <cell r="G18" t="str">
            <v>CESN Revard</v>
          </cell>
          <cell r="H18">
            <v>9.7100000000000009</v>
          </cell>
          <cell r="I18">
            <v>100</v>
          </cell>
          <cell r="J18">
            <v>9.7100000000000009</v>
          </cell>
          <cell r="K18">
            <v>65</v>
          </cell>
        </row>
        <row r="19">
          <cell r="B19">
            <v>105</v>
          </cell>
          <cell r="C19" t="str">
            <v>FLAUTAT</v>
          </cell>
          <cell r="D19" t="str">
            <v>EMERICK</v>
          </cell>
          <cell r="E19" t="str">
            <v>M</v>
          </cell>
          <cell r="F19">
            <v>2009</v>
          </cell>
          <cell r="G19" t="str">
            <v>BSN</v>
          </cell>
          <cell r="H19">
            <v>100</v>
          </cell>
          <cell r="I19">
            <v>100</v>
          </cell>
          <cell r="J19">
            <v>100</v>
          </cell>
          <cell r="K19">
            <v>36</v>
          </cell>
        </row>
        <row r="20">
          <cell r="B20">
            <v>106</v>
          </cell>
          <cell r="C20" t="str">
            <v>Fournel Pellissier</v>
          </cell>
          <cell r="D20" t="str">
            <v>Jean</v>
          </cell>
          <cell r="E20" t="str">
            <v>M</v>
          </cell>
          <cell r="F20">
            <v>2009</v>
          </cell>
          <cell r="G20" t="str">
            <v>CS FECLAZ</v>
          </cell>
          <cell r="H20">
            <v>10.130000000000001</v>
          </cell>
          <cell r="I20">
            <v>100</v>
          </cell>
          <cell r="J20">
            <v>10.130000000000001</v>
          </cell>
          <cell r="K20">
            <v>48</v>
          </cell>
        </row>
        <row r="21">
          <cell r="B21">
            <v>107</v>
          </cell>
          <cell r="C21" t="str">
            <v>Godignon</v>
          </cell>
          <cell r="D21" t="str">
            <v>Lubin</v>
          </cell>
          <cell r="E21" t="str">
            <v>M</v>
          </cell>
          <cell r="F21">
            <v>2009</v>
          </cell>
          <cell r="G21" t="str">
            <v>CS FECLAZ</v>
          </cell>
          <cell r="H21">
            <v>9.08</v>
          </cell>
          <cell r="I21">
            <v>100</v>
          </cell>
          <cell r="J21">
            <v>9.08</v>
          </cell>
          <cell r="K21">
            <v>100</v>
          </cell>
        </row>
        <row r="22">
          <cell r="B22">
            <v>108</v>
          </cell>
          <cell r="C22" t="str">
            <v>GONZALEZ</v>
          </cell>
          <cell r="D22" t="str">
            <v>Jules</v>
          </cell>
          <cell r="E22" t="str">
            <v>M</v>
          </cell>
          <cell r="F22">
            <v>2009</v>
          </cell>
          <cell r="G22" t="str">
            <v>CS FECLAZ</v>
          </cell>
          <cell r="H22">
            <v>9.19</v>
          </cell>
          <cell r="I22">
            <v>100</v>
          </cell>
          <cell r="J22">
            <v>9.19</v>
          </cell>
          <cell r="K22">
            <v>95</v>
          </cell>
        </row>
        <row r="23">
          <cell r="B23">
            <v>109</v>
          </cell>
          <cell r="C23" t="str">
            <v>MAQUART</v>
          </cell>
          <cell r="D23" t="str">
            <v>Julien</v>
          </cell>
          <cell r="E23" t="str">
            <v>M</v>
          </cell>
          <cell r="F23">
            <v>2009</v>
          </cell>
          <cell r="G23" t="str">
            <v>CESN Revard</v>
          </cell>
          <cell r="H23">
            <v>10.83</v>
          </cell>
          <cell r="I23">
            <v>100</v>
          </cell>
          <cell r="J23">
            <v>10.83</v>
          </cell>
          <cell r="K23">
            <v>38</v>
          </cell>
        </row>
        <row r="24">
          <cell r="B24">
            <v>110</v>
          </cell>
          <cell r="C24" t="str">
            <v>Martinet</v>
          </cell>
          <cell r="D24" t="str">
            <v>Noémie</v>
          </cell>
          <cell r="E24" t="str">
            <v>F</v>
          </cell>
          <cell r="F24">
            <v>2009</v>
          </cell>
          <cell r="G24" t="str">
            <v>CS FECLAZ</v>
          </cell>
          <cell r="H24">
            <v>10.11</v>
          </cell>
          <cell r="I24">
            <v>100</v>
          </cell>
          <cell r="J24">
            <v>10.11</v>
          </cell>
          <cell r="K24">
            <v>50</v>
          </cell>
        </row>
        <row r="25">
          <cell r="B25">
            <v>111</v>
          </cell>
          <cell r="C25" t="str">
            <v>Martinet</v>
          </cell>
          <cell r="D25" t="str">
            <v>Anaïs</v>
          </cell>
          <cell r="E25" t="str">
            <v>F</v>
          </cell>
          <cell r="F25">
            <v>2009</v>
          </cell>
          <cell r="G25" t="str">
            <v>CS FECLAZ</v>
          </cell>
          <cell r="H25">
            <v>9.33</v>
          </cell>
          <cell r="I25">
            <v>100</v>
          </cell>
          <cell r="J25">
            <v>9.33</v>
          </cell>
          <cell r="K25">
            <v>90</v>
          </cell>
        </row>
        <row r="26">
          <cell r="B26">
            <v>112</v>
          </cell>
          <cell r="C26" t="str">
            <v>moreau</v>
          </cell>
          <cell r="D26" t="str">
            <v>timeo</v>
          </cell>
          <cell r="E26" t="str">
            <v>M</v>
          </cell>
          <cell r="F26">
            <v>2009</v>
          </cell>
          <cell r="G26" t="str">
            <v>CS FECLAZ</v>
          </cell>
          <cell r="H26">
            <v>9.56</v>
          </cell>
          <cell r="I26">
            <v>100</v>
          </cell>
          <cell r="J26">
            <v>9.56</v>
          </cell>
          <cell r="K26">
            <v>70</v>
          </cell>
        </row>
        <row r="27">
          <cell r="B27">
            <v>113</v>
          </cell>
          <cell r="C27" t="str">
            <v>nauche</v>
          </cell>
          <cell r="D27" t="str">
            <v>armand</v>
          </cell>
          <cell r="E27" t="str">
            <v>M</v>
          </cell>
          <cell r="F27">
            <v>2009</v>
          </cell>
          <cell r="G27" t="str">
            <v>CS FECLAZ</v>
          </cell>
          <cell r="H27">
            <v>9.3699999999999992</v>
          </cell>
          <cell r="I27">
            <v>100</v>
          </cell>
          <cell r="J27">
            <v>9.3699999999999992</v>
          </cell>
          <cell r="K27">
            <v>80</v>
          </cell>
        </row>
        <row r="28">
          <cell r="B28">
            <v>114</v>
          </cell>
          <cell r="C28" t="str">
            <v>PLANET</v>
          </cell>
          <cell r="D28" t="str">
            <v>Juliette</v>
          </cell>
          <cell r="E28" t="str">
            <v>F</v>
          </cell>
          <cell r="F28">
            <v>2009</v>
          </cell>
          <cell r="G28" t="str">
            <v>CS FECLAZ</v>
          </cell>
          <cell r="H28">
            <v>9.5500000000000007</v>
          </cell>
          <cell r="I28">
            <v>100</v>
          </cell>
          <cell r="J28">
            <v>9.5500000000000007</v>
          </cell>
          <cell r="K28">
            <v>75</v>
          </cell>
        </row>
        <row r="29">
          <cell r="B29">
            <v>115</v>
          </cell>
          <cell r="C29" t="str">
            <v>RAT-PATRON</v>
          </cell>
          <cell r="D29" t="str">
            <v>MARION</v>
          </cell>
          <cell r="E29" t="str">
            <v>F</v>
          </cell>
          <cell r="F29">
            <v>2009</v>
          </cell>
          <cell r="G29" t="str">
            <v>CS FECLAZ</v>
          </cell>
          <cell r="H29">
            <v>10.41</v>
          </cell>
          <cell r="I29">
            <v>100</v>
          </cell>
          <cell r="J29">
            <v>10.41</v>
          </cell>
          <cell r="K29">
            <v>42</v>
          </cell>
        </row>
        <row r="30">
          <cell r="B30">
            <v>116</v>
          </cell>
          <cell r="C30" t="str">
            <v>Renaudier</v>
          </cell>
          <cell r="D30" t="str">
            <v>Titouan</v>
          </cell>
          <cell r="E30" t="str">
            <v>M</v>
          </cell>
          <cell r="F30">
            <v>2009</v>
          </cell>
          <cell r="G30" t="str">
            <v>CS FECLAZ</v>
          </cell>
          <cell r="H30">
            <v>10.15</v>
          </cell>
          <cell r="I30">
            <v>100</v>
          </cell>
          <cell r="J30">
            <v>10.15</v>
          </cell>
          <cell r="K30">
            <v>46</v>
          </cell>
        </row>
        <row r="31">
          <cell r="B31">
            <v>117</v>
          </cell>
          <cell r="C31" t="str">
            <v>SGAROS- - ROHMER</v>
          </cell>
          <cell r="D31" t="str">
            <v>Pauline</v>
          </cell>
          <cell r="E31" t="str">
            <v>F</v>
          </cell>
          <cell r="F31">
            <v>2009</v>
          </cell>
          <cell r="G31" t="str">
            <v>CS FECLAZ</v>
          </cell>
          <cell r="H31">
            <v>10.050000000000001</v>
          </cell>
          <cell r="I31">
            <v>100</v>
          </cell>
          <cell r="J31">
            <v>10.050000000000001</v>
          </cell>
          <cell r="K31">
            <v>55</v>
          </cell>
        </row>
        <row r="32">
          <cell r="B32">
            <v>118</v>
          </cell>
          <cell r="C32" t="str">
            <v>TUTTINO</v>
          </cell>
          <cell r="D32" t="str">
            <v>SAMUEL</v>
          </cell>
          <cell r="E32" t="str">
            <v>M</v>
          </cell>
          <cell r="F32">
            <v>2009</v>
          </cell>
          <cell r="G32" t="str">
            <v>BSN</v>
          </cell>
          <cell r="H32">
            <v>9.9499999999999993</v>
          </cell>
          <cell r="I32">
            <v>100</v>
          </cell>
          <cell r="J32">
            <v>9.9499999999999993</v>
          </cell>
          <cell r="K32">
            <v>60</v>
          </cell>
        </row>
        <row r="33">
          <cell r="B33">
            <v>119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100</v>
          </cell>
          <cell r="I33">
            <v>100</v>
          </cell>
          <cell r="J33">
            <v>100</v>
          </cell>
          <cell r="K33">
            <v>36</v>
          </cell>
        </row>
        <row r="34">
          <cell r="B34">
            <v>120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100</v>
          </cell>
          <cell r="I34">
            <v>100</v>
          </cell>
          <cell r="J34">
            <v>100</v>
          </cell>
          <cell r="K34">
            <v>36</v>
          </cell>
        </row>
        <row r="35">
          <cell r="B35">
            <v>121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100</v>
          </cell>
          <cell r="I35">
            <v>100</v>
          </cell>
          <cell r="J35">
            <v>100</v>
          </cell>
          <cell r="K35">
            <v>36</v>
          </cell>
        </row>
        <row r="36">
          <cell r="B36">
            <v>122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100</v>
          </cell>
          <cell r="I36">
            <v>100</v>
          </cell>
          <cell r="J36">
            <v>100</v>
          </cell>
          <cell r="K36">
            <v>36</v>
          </cell>
        </row>
        <row r="37">
          <cell r="B37">
            <v>123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100</v>
          </cell>
          <cell r="I37">
            <v>100</v>
          </cell>
          <cell r="J37">
            <v>100</v>
          </cell>
          <cell r="K37">
            <v>36</v>
          </cell>
        </row>
        <row r="38">
          <cell r="B38">
            <v>124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100</v>
          </cell>
          <cell r="I38">
            <v>100</v>
          </cell>
          <cell r="J38">
            <v>100</v>
          </cell>
          <cell r="K38">
            <v>36</v>
          </cell>
        </row>
        <row r="39">
          <cell r="B39">
            <v>125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100</v>
          </cell>
          <cell r="I39">
            <v>100</v>
          </cell>
          <cell r="J39">
            <v>100</v>
          </cell>
          <cell r="K39">
            <v>36</v>
          </cell>
        </row>
        <row r="40">
          <cell r="B40">
            <v>126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100</v>
          </cell>
          <cell r="I40">
            <v>100</v>
          </cell>
          <cell r="J40">
            <v>100</v>
          </cell>
          <cell r="K40">
            <v>36</v>
          </cell>
        </row>
        <row r="41">
          <cell r="B41">
            <v>127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100</v>
          </cell>
          <cell r="I41">
            <v>100</v>
          </cell>
          <cell r="J41">
            <v>100</v>
          </cell>
          <cell r="K41">
            <v>36</v>
          </cell>
        </row>
        <row r="42">
          <cell r="B42">
            <v>128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100</v>
          </cell>
          <cell r="I42">
            <v>100</v>
          </cell>
          <cell r="J42">
            <v>100</v>
          </cell>
          <cell r="K42">
            <v>36</v>
          </cell>
        </row>
        <row r="43">
          <cell r="B43">
            <v>129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100</v>
          </cell>
          <cell r="I43">
            <v>100</v>
          </cell>
          <cell r="J43">
            <v>100</v>
          </cell>
          <cell r="K43">
            <v>36</v>
          </cell>
        </row>
        <row r="44">
          <cell r="B44">
            <v>130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100</v>
          </cell>
          <cell r="I44">
            <v>100</v>
          </cell>
          <cell r="J44">
            <v>100</v>
          </cell>
          <cell r="K44">
            <v>36</v>
          </cell>
        </row>
        <row r="45">
          <cell r="B45">
            <v>131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100</v>
          </cell>
          <cell r="I45">
            <v>100</v>
          </cell>
          <cell r="J45">
            <v>100</v>
          </cell>
          <cell r="K45">
            <v>36</v>
          </cell>
        </row>
        <row r="46">
          <cell r="B46">
            <v>132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100</v>
          </cell>
          <cell r="I46">
            <v>100</v>
          </cell>
          <cell r="J46">
            <v>100</v>
          </cell>
          <cell r="K46">
            <v>36</v>
          </cell>
        </row>
        <row r="47">
          <cell r="B47">
            <v>133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100</v>
          </cell>
          <cell r="I47">
            <v>100</v>
          </cell>
          <cell r="J47">
            <v>100</v>
          </cell>
          <cell r="K47">
            <v>36</v>
          </cell>
        </row>
        <row r="48">
          <cell r="B48">
            <v>134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100</v>
          </cell>
          <cell r="I48">
            <v>100</v>
          </cell>
          <cell r="J48">
            <v>100</v>
          </cell>
          <cell r="K48">
            <v>36</v>
          </cell>
        </row>
        <row r="49">
          <cell r="B49">
            <v>135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100</v>
          </cell>
          <cell r="I49">
            <v>100</v>
          </cell>
          <cell r="J49">
            <v>100</v>
          </cell>
          <cell r="K49">
            <v>36</v>
          </cell>
        </row>
        <row r="50">
          <cell r="B50">
            <v>136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100</v>
          </cell>
          <cell r="I50">
            <v>100</v>
          </cell>
          <cell r="J50">
            <v>100</v>
          </cell>
          <cell r="K50">
            <v>36</v>
          </cell>
        </row>
        <row r="51">
          <cell r="B51">
            <v>137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100</v>
          </cell>
          <cell r="I51">
            <v>100</v>
          </cell>
          <cell r="J51">
            <v>100</v>
          </cell>
          <cell r="K51">
            <v>36</v>
          </cell>
        </row>
        <row r="52">
          <cell r="B52">
            <v>138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100</v>
          </cell>
          <cell r="I52">
            <v>100</v>
          </cell>
          <cell r="J52">
            <v>100</v>
          </cell>
          <cell r="K52">
            <v>36</v>
          </cell>
        </row>
        <row r="53">
          <cell r="B53">
            <v>139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100</v>
          </cell>
          <cell r="I53">
            <v>100</v>
          </cell>
          <cell r="J53">
            <v>100</v>
          </cell>
          <cell r="K53">
            <v>36</v>
          </cell>
        </row>
        <row r="54">
          <cell r="B54">
            <v>140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100</v>
          </cell>
          <cell r="I54">
            <v>100</v>
          </cell>
          <cell r="J54">
            <v>100</v>
          </cell>
          <cell r="K54">
            <v>36</v>
          </cell>
        </row>
        <row r="55">
          <cell r="B55">
            <v>141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100</v>
          </cell>
          <cell r="I55">
            <v>100</v>
          </cell>
          <cell r="J55">
            <v>100</v>
          </cell>
          <cell r="K55">
            <v>36</v>
          </cell>
        </row>
        <row r="56">
          <cell r="B56">
            <v>142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100</v>
          </cell>
          <cell r="I56">
            <v>100</v>
          </cell>
          <cell r="J56">
            <v>100</v>
          </cell>
          <cell r="K56">
            <v>36</v>
          </cell>
        </row>
        <row r="57">
          <cell r="B57">
            <v>143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100</v>
          </cell>
          <cell r="I57">
            <v>100</v>
          </cell>
          <cell r="J57">
            <v>100</v>
          </cell>
          <cell r="K57">
            <v>36</v>
          </cell>
        </row>
        <row r="58">
          <cell r="B58">
            <v>144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100</v>
          </cell>
          <cell r="I58">
            <v>100</v>
          </cell>
          <cell r="J58">
            <v>100</v>
          </cell>
          <cell r="K58">
            <v>36</v>
          </cell>
        </row>
        <row r="59">
          <cell r="B59">
            <v>145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100</v>
          </cell>
          <cell r="I59">
            <v>100</v>
          </cell>
          <cell r="J59">
            <v>100</v>
          </cell>
          <cell r="K59">
            <v>36</v>
          </cell>
        </row>
        <row r="60">
          <cell r="B60">
            <v>146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100</v>
          </cell>
          <cell r="I60">
            <v>100</v>
          </cell>
          <cell r="J60">
            <v>100</v>
          </cell>
          <cell r="K60">
            <v>36</v>
          </cell>
        </row>
        <row r="61">
          <cell r="B61">
            <v>147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100</v>
          </cell>
          <cell r="I61">
            <v>100</v>
          </cell>
          <cell r="J61">
            <v>100</v>
          </cell>
          <cell r="K61">
            <v>36</v>
          </cell>
        </row>
        <row r="62">
          <cell r="B62">
            <v>148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100</v>
          </cell>
          <cell r="I62">
            <v>100</v>
          </cell>
          <cell r="J62">
            <v>100</v>
          </cell>
          <cell r="K62">
            <v>36</v>
          </cell>
        </row>
        <row r="63">
          <cell r="B63">
            <v>149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100</v>
          </cell>
          <cell r="I63">
            <v>100</v>
          </cell>
          <cell r="J63">
            <v>100</v>
          </cell>
          <cell r="K63">
            <v>36</v>
          </cell>
        </row>
        <row r="64">
          <cell r="B64">
            <v>150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100</v>
          </cell>
          <cell r="I64">
            <v>100</v>
          </cell>
          <cell r="J64">
            <v>100</v>
          </cell>
          <cell r="K64">
            <v>36</v>
          </cell>
        </row>
        <row r="65">
          <cell r="B65">
            <v>151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100</v>
          </cell>
          <cell r="I65">
            <v>100</v>
          </cell>
          <cell r="J65">
            <v>100</v>
          </cell>
          <cell r="K65">
            <v>36</v>
          </cell>
        </row>
        <row r="66">
          <cell r="B66">
            <v>152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100</v>
          </cell>
          <cell r="I66">
            <v>100</v>
          </cell>
          <cell r="J66">
            <v>100</v>
          </cell>
          <cell r="K66">
            <v>36</v>
          </cell>
        </row>
        <row r="67">
          <cell r="B67">
            <v>153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100</v>
          </cell>
          <cell r="I67">
            <v>100</v>
          </cell>
          <cell r="J67">
            <v>100</v>
          </cell>
          <cell r="K67">
            <v>36</v>
          </cell>
        </row>
        <row r="68">
          <cell r="B68">
            <v>154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100</v>
          </cell>
          <cell r="I68">
            <v>100</v>
          </cell>
          <cell r="J68">
            <v>100</v>
          </cell>
          <cell r="K68">
            <v>36</v>
          </cell>
        </row>
        <row r="69">
          <cell r="B69">
            <v>155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100</v>
          </cell>
          <cell r="I69">
            <v>100</v>
          </cell>
          <cell r="J69">
            <v>100</v>
          </cell>
          <cell r="K69">
            <v>36</v>
          </cell>
        </row>
        <row r="70">
          <cell r="B70">
            <v>156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100</v>
          </cell>
          <cell r="I70">
            <v>100</v>
          </cell>
          <cell r="J70">
            <v>100</v>
          </cell>
          <cell r="K70">
            <v>36</v>
          </cell>
        </row>
        <row r="71">
          <cell r="B71">
            <v>157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100</v>
          </cell>
          <cell r="I71">
            <v>100</v>
          </cell>
          <cell r="J71">
            <v>100</v>
          </cell>
          <cell r="K71">
            <v>36</v>
          </cell>
        </row>
        <row r="72">
          <cell r="B72">
            <v>158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100</v>
          </cell>
          <cell r="I72">
            <v>100</v>
          </cell>
          <cell r="J72">
            <v>100</v>
          </cell>
          <cell r="K72">
            <v>36</v>
          </cell>
        </row>
        <row r="73">
          <cell r="B73">
            <v>159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100</v>
          </cell>
          <cell r="I73">
            <v>100</v>
          </cell>
          <cell r="J73">
            <v>100</v>
          </cell>
          <cell r="K73">
            <v>36</v>
          </cell>
        </row>
        <row r="74">
          <cell r="B74">
            <v>160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100</v>
          </cell>
          <cell r="I74">
            <v>100</v>
          </cell>
          <cell r="J74">
            <v>100</v>
          </cell>
          <cell r="K74">
            <v>36</v>
          </cell>
        </row>
      </sheetData>
      <sheetData sheetId="4">
        <row r="15">
          <cell r="B15">
            <v>101</v>
          </cell>
          <cell r="C15" t="str">
            <v>BAL</v>
          </cell>
          <cell r="D15" t="str">
            <v>Manon</v>
          </cell>
          <cell r="E15" t="str">
            <v>F</v>
          </cell>
          <cell r="F15">
            <v>2009</v>
          </cell>
          <cell r="G15" t="str">
            <v>CS FECLAZ</v>
          </cell>
          <cell r="H15">
            <v>2.361111111111111E-2</v>
          </cell>
          <cell r="I15">
            <v>95</v>
          </cell>
        </row>
        <row r="16">
          <cell r="B16">
            <v>102</v>
          </cell>
          <cell r="C16" t="str">
            <v>bourjot</v>
          </cell>
          <cell r="D16" t="str">
            <v>antoine</v>
          </cell>
          <cell r="E16" t="str">
            <v>M</v>
          </cell>
          <cell r="F16">
            <v>2009</v>
          </cell>
          <cell r="G16" t="str">
            <v>CS FECLAZ</v>
          </cell>
          <cell r="H16">
            <v>2.6041666666666668E-2</v>
          </cell>
          <cell r="I16">
            <v>60</v>
          </cell>
        </row>
        <row r="17">
          <cell r="B17">
            <v>103</v>
          </cell>
          <cell r="C17" t="str">
            <v>boury</v>
          </cell>
          <cell r="D17" t="str">
            <v>camille</v>
          </cell>
          <cell r="E17" t="str">
            <v>F</v>
          </cell>
          <cell r="F17">
            <v>2009</v>
          </cell>
          <cell r="G17" t="str">
            <v>CS FECLAZ</v>
          </cell>
          <cell r="H17">
            <v>2.6851851851851849E-2</v>
          </cell>
          <cell r="I17">
            <v>46</v>
          </cell>
        </row>
        <row r="18">
          <cell r="B18">
            <v>104</v>
          </cell>
          <cell r="C18" t="str">
            <v>CORNU</v>
          </cell>
          <cell r="D18" t="str">
            <v>Anselme</v>
          </cell>
          <cell r="E18" t="str">
            <v>M</v>
          </cell>
          <cell r="F18">
            <v>2009</v>
          </cell>
          <cell r="G18" t="str">
            <v>CESN Revard</v>
          </cell>
          <cell r="H18">
            <v>2.4074074074074071E-2</v>
          </cell>
          <cell r="I18">
            <v>80</v>
          </cell>
        </row>
        <row r="19">
          <cell r="B19">
            <v>105</v>
          </cell>
          <cell r="C19" t="str">
            <v>FLAUTAT</v>
          </cell>
          <cell r="D19" t="str">
            <v>EMERICK</v>
          </cell>
          <cell r="E19" t="str">
            <v>M</v>
          </cell>
          <cell r="F19">
            <v>2009</v>
          </cell>
          <cell r="G19" t="str">
            <v>BSN</v>
          </cell>
          <cell r="I19" t="e">
            <v>#N/A</v>
          </cell>
        </row>
        <row r="20">
          <cell r="B20">
            <v>106</v>
          </cell>
          <cell r="C20" t="str">
            <v>Fournel Pellissier</v>
          </cell>
          <cell r="D20" t="str">
            <v>Jean</v>
          </cell>
          <cell r="E20" t="str">
            <v>M</v>
          </cell>
          <cell r="F20">
            <v>2009</v>
          </cell>
          <cell r="G20" t="str">
            <v>CS FECLAZ</v>
          </cell>
          <cell r="H20">
            <v>2.9166666666666664E-2</v>
          </cell>
          <cell r="I20">
            <v>44</v>
          </cell>
        </row>
        <row r="21">
          <cell r="B21">
            <v>107</v>
          </cell>
          <cell r="C21" t="str">
            <v>Godignon</v>
          </cell>
          <cell r="D21" t="str">
            <v>Lubin</v>
          </cell>
          <cell r="E21" t="str">
            <v>M</v>
          </cell>
          <cell r="F21">
            <v>2009</v>
          </cell>
          <cell r="G21" t="str">
            <v>CS FECLAZ</v>
          </cell>
          <cell r="H21">
            <v>2.3379629629629629E-2</v>
          </cell>
          <cell r="I21">
            <v>100</v>
          </cell>
        </row>
        <row r="22">
          <cell r="B22">
            <v>108</v>
          </cell>
          <cell r="C22" t="str">
            <v>GONZALEZ</v>
          </cell>
          <cell r="D22" t="str">
            <v>Jules</v>
          </cell>
          <cell r="E22" t="str">
            <v>M</v>
          </cell>
          <cell r="F22">
            <v>2009</v>
          </cell>
          <cell r="G22" t="str">
            <v>CS FECLAZ</v>
          </cell>
          <cell r="H22">
            <v>2.4305555555555556E-2</v>
          </cell>
          <cell r="I22">
            <v>75</v>
          </cell>
        </row>
        <row r="23">
          <cell r="B23">
            <v>109</v>
          </cell>
          <cell r="C23" t="str">
            <v>MAQUART</v>
          </cell>
          <cell r="D23" t="str">
            <v>Julien</v>
          </cell>
          <cell r="E23" t="str">
            <v>M</v>
          </cell>
          <cell r="F23">
            <v>2009</v>
          </cell>
          <cell r="G23" t="str">
            <v>CESN Revard</v>
          </cell>
          <cell r="H23">
            <v>3.4606481481481481E-2</v>
          </cell>
          <cell r="I23">
            <v>38</v>
          </cell>
        </row>
        <row r="24">
          <cell r="B24">
            <v>110</v>
          </cell>
          <cell r="C24" t="str">
            <v>Martinet</v>
          </cell>
          <cell r="D24" t="str">
            <v>Noémie</v>
          </cell>
          <cell r="E24" t="str">
            <v>F</v>
          </cell>
          <cell r="F24">
            <v>2009</v>
          </cell>
          <cell r="G24" t="str">
            <v>CS FECLAZ</v>
          </cell>
          <cell r="H24">
            <v>2.5115740740740741E-2</v>
          </cell>
          <cell r="I24">
            <v>70</v>
          </cell>
        </row>
        <row r="25">
          <cell r="B25">
            <v>111</v>
          </cell>
          <cell r="C25" t="str">
            <v>Martinet</v>
          </cell>
          <cell r="D25" t="str">
            <v>Anaïs</v>
          </cell>
          <cell r="E25" t="str">
            <v>F</v>
          </cell>
          <cell r="F25">
            <v>2009</v>
          </cell>
          <cell r="G25" t="str">
            <v>CS FECLAZ</v>
          </cell>
          <cell r="H25">
            <v>3.3333333333333333E-2</v>
          </cell>
          <cell r="I25">
            <v>40</v>
          </cell>
        </row>
        <row r="26">
          <cell r="B26">
            <v>112</v>
          </cell>
          <cell r="C26" t="str">
            <v>moreau</v>
          </cell>
          <cell r="D26" t="str">
            <v>timeo</v>
          </cell>
          <cell r="E26" t="str">
            <v>M</v>
          </cell>
          <cell r="F26">
            <v>2009</v>
          </cell>
          <cell r="G26" t="str">
            <v>CS FECLAZ</v>
          </cell>
          <cell r="H26">
            <v>2.9398148148148149E-2</v>
          </cell>
          <cell r="I26">
            <v>42</v>
          </cell>
        </row>
        <row r="27">
          <cell r="B27">
            <v>113</v>
          </cell>
          <cell r="C27" t="str">
            <v>nauche</v>
          </cell>
          <cell r="D27" t="str">
            <v>armand</v>
          </cell>
          <cell r="E27" t="str">
            <v>M</v>
          </cell>
          <cell r="F27">
            <v>2009</v>
          </cell>
          <cell r="G27" t="str">
            <v>CS FECLAZ</v>
          </cell>
          <cell r="H27">
            <v>2.3842592592592596E-2</v>
          </cell>
          <cell r="I27">
            <v>85</v>
          </cell>
        </row>
        <row r="28">
          <cell r="B28">
            <v>114</v>
          </cell>
          <cell r="C28" t="str">
            <v>PLANET</v>
          </cell>
          <cell r="D28" t="str">
            <v>Juliette</v>
          </cell>
          <cell r="E28" t="str">
            <v>F</v>
          </cell>
          <cell r="F28">
            <v>2009</v>
          </cell>
          <cell r="G28" t="str">
            <v>CS FECLAZ</v>
          </cell>
          <cell r="H28">
            <v>2.6736111111111113E-2</v>
          </cell>
          <cell r="I28">
            <v>48</v>
          </cell>
        </row>
        <row r="29">
          <cell r="B29">
            <v>115</v>
          </cell>
          <cell r="C29" t="str">
            <v>RAT-PATRON</v>
          </cell>
          <cell r="D29" t="str">
            <v>MARION</v>
          </cell>
          <cell r="E29" t="str">
            <v>F</v>
          </cell>
          <cell r="F29">
            <v>2009</v>
          </cell>
          <cell r="G29" t="str">
            <v>CS FECLAZ</v>
          </cell>
          <cell r="H29">
            <v>2.6388888888888889E-2</v>
          </cell>
          <cell r="I29">
            <v>55</v>
          </cell>
        </row>
        <row r="30">
          <cell r="B30">
            <v>116</v>
          </cell>
          <cell r="C30" t="str">
            <v>Renaudier</v>
          </cell>
          <cell r="D30" t="str">
            <v>Titouan</v>
          </cell>
          <cell r="E30" t="str">
            <v>M</v>
          </cell>
          <cell r="F30">
            <v>2009</v>
          </cell>
          <cell r="G30" t="str">
            <v>CS FECLAZ</v>
          </cell>
          <cell r="H30">
            <v>2.5231481481481483E-2</v>
          </cell>
          <cell r="I30">
            <v>65</v>
          </cell>
        </row>
        <row r="31">
          <cell r="B31">
            <v>117</v>
          </cell>
          <cell r="C31" t="str">
            <v>SGAROS- - ROHMER</v>
          </cell>
          <cell r="D31" t="str">
            <v>Pauline</v>
          </cell>
          <cell r="E31" t="str">
            <v>F</v>
          </cell>
          <cell r="F31">
            <v>2009</v>
          </cell>
          <cell r="G31" t="str">
            <v>CS FECLAZ</v>
          </cell>
          <cell r="H31">
            <v>2.6504629629629628E-2</v>
          </cell>
          <cell r="I31">
            <v>50</v>
          </cell>
        </row>
        <row r="32">
          <cell r="B32">
            <v>118</v>
          </cell>
          <cell r="C32" t="str">
            <v>TUTTINO</v>
          </cell>
          <cell r="D32" t="str">
            <v>SAMUEL</v>
          </cell>
          <cell r="E32" t="str">
            <v>M</v>
          </cell>
          <cell r="F32">
            <v>2009</v>
          </cell>
          <cell r="G32" t="str">
            <v>BSN</v>
          </cell>
          <cell r="H32">
            <v>2.372685185185185E-2</v>
          </cell>
          <cell r="I32">
            <v>90</v>
          </cell>
        </row>
        <row r="33">
          <cell r="B33">
            <v>119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I33" t="e">
            <v>#N/A</v>
          </cell>
        </row>
        <row r="34">
          <cell r="B34">
            <v>120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 t="e">
            <v>#N/A</v>
          </cell>
        </row>
        <row r="35">
          <cell r="B35">
            <v>121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 t="e">
            <v>#N/A</v>
          </cell>
        </row>
        <row r="36">
          <cell r="B36">
            <v>122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 t="e">
            <v>#N/A</v>
          </cell>
        </row>
        <row r="37">
          <cell r="B37">
            <v>123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 t="e">
            <v>#N/A</v>
          </cell>
        </row>
        <row r="38">
          <cell r="B38">
            <v>124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I38" t="e">
            <v>#N/A</v>
          </cell>
        </row>
        <row r="39">
          <cell r="B39">
            <v>125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 t="e">
            <v>#N/A</v>
          </cell>
        </row>
        <row r="40">
          <cell r="B40">
            <v>126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 t="e">
            <v>#N/A</v>
          </cell>
        </row>
        <row r="41">
          <cell r="B41">
            <v>127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 t="e">
            <v>#N/A</v>
          </cell>
        </row>
        <row r="42">
          <cell r="B42">
            <v>128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 t="e">
            <v>#N/A</v>
          </cell>
        </row>
        <row r="43">
          <cell r="B43">
            <v>129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I43" t="e">
            <v>#N/A</v>
          </cell>
        </row>
        <row r="44">
          <cell r="B44">
            <v>130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I44" t="e">
            <v>#N/A</v>
          </cell>
        </row>
        <row r="45">
          <cell r="B45">
            <v>131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I45" t="e">
            <v>#N/A</v>
          </cell>
        </row>
        <row r="46">
          <cell r="B46">
            <v>132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I46" t="e">
            <v>#N/A</v>
          </cell>
        </row>
        <row r="47">
          <cell r="B47">
            <v>133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I47" t="e">
            <v>#N/A</v>
          </cell>
        </row>
        <row r="48">
          <cell r="B48">
            <v>134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 t="e">
            <v>#N/A</v>
          </cell>
        </row>
        <row r="49">
          <cell r="B49">
            <v>135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 t="e">
            <v>#N/A</v>
          </cell>
        </row>
        <row r="50">
          <cell r="B50">
            <v>136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 t="e">
            <v>#N/A</v>
          </cell>
        </row>
        <row r="51">
          <cell r="B51">
            <v>137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I51" t="e">
            <v>#N/A</v>
          </cell>
        </row>
        <row r="52">
          <cell r="B52">
            <v>138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I52" t="e">
            <v>#N/A</v>
          </cell>
        </row>
        <row r="53">
          <cell r="B53">
            <v>139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I53" t="e">
            <v>#N/A</v>
          </cell>
        </row>
        <row r="54">
          <cell r="B54">
            <v>140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I54" t="e">
            <v>#N/A</v>
          </cell>
        </row>
        <row r="55">
          <cell r="B55">
            <v>141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I55" t="e">
            <v>#N/A</v>
          </cell>
        </row>
        <row r="56">
          <cell r="B56">
            <v>142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 t="e">
            <v>#N/A</v>
          </cell>
        </row>
        <row r="57">
          <cell r="B57">
            <v>143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I57" t="e">
            <v>#N/A</v>
          </cell>
        </row>
        <row r="58">
          <cell r="B58">
            <v>144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I58" t="e">
            <v>#N/A</v>
          </cell>
        </row>
        <row r="59">
          <cell r="B59">
            <v>145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I59" t="e">
            <v>#N/A</v>
          </cell>
        </row>
        <row r="60">
          <cell r="B60">
            <v>146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I60" t="e">
            <v>#N/A</v>
          </cell>
        </row>
        <row r="61">
          <cell r="B61">
            <v>147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I61" t="e">
            <v>#N/A</v>
          </cell>
        </row>
        <row r="62">
          <cell r="B62">
            <v>148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 t="e">
            <v>#N/A</v>
          </cell>
        </row>
        <row r="63">
          <cell r="B63">
            <v>149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 t="e">
            <v>#N/A</v>
          </cell>
        </row>
        <row r="64">
          <cell r="B64">
            <v>150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I64" t="e">
            <v>#N/A</v>
          </cell>
        </row>
        <row r="65">
          <cell r="B65">
            <v>151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I65" t="e">
            <v>#N/A</v>
          </cell>
        </row>
        <row r="66">
          <cell r="B66">
            <v>152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 t="e">
            <v>#N/A</v>
          </cell>
        </row>
        <row r="67">
          <cell r="B67">
            <v>153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 t="e">
            <v>#N/A</v>
          </cell>
        </row>
        <row r="68">
          <cell r="B68">
            <v>154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I68" t="e">
            <v>#N/A</v>
          </cell>
        </row>
        <row r="69">
          <cell r="B69">
            <v>155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 t="e">
            <v>#N/A</v>
          </cell>
        </row>
        <row r="70">
          <cell r="B70">
            <v>156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 t="e">
            <v>#N/A</v>
          </cell>
        </row>
        <row r="71">
          <cell r="B71">
            <v>157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I71" t="e">
            <v>#N/A</v>
          </cell>
        </row>
        <row r="72">
          <cell r="B72">
            <v>158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 t="e">
            <v>#N/A</v>
          </cell>
        </row>
        <row r="73">
          <cell r="B73">
            <v>159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 t="e">
            <v>#N/A</v>
          </cell>
        </row>
        <row r="74">
          <cell r="B74">
            <v>160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 t="e">
            <v>#N/A</v>
          </cell>
        </row>
      </sheetData>
      <sheetData sheetId="5">
        <row r="15">
          <cell r="B15">
            <v>101</v>
          </cell>
          <cell r="C15" t="str">
            <v>BAL</v>
          </cell>
          <cell r="D15" t="str">
            <v>Manon</v>
          </cell>
          <cell r="E15" t="str">
            <v>F</v>
          </cell>
          <cell r="F15">
            <v>2009</v>
          </cell>
          <cell r="G15" t="str">
            <v>CS FECLAZ</v>
          </cell>
          <cell r="H15">
            <v>90</v>
          </cell>
        </row>
        <row r="16">
          <cell r="B16">
            <v>102</v>
          </cell>
          <cell r="C16" t="str">
            <v>bourjot</v>
          </cell>
          <cell r="D16" t="str">
            <v>antoine</v>
          </cell>
          <cell r="E16" t="str">
            <v>M</v>
          </cell>
          <cell r="F16">
            <v>2009</v>
          </cell>
          <cell r="G16" t="str">
            <v>CS FECLAZ</v>
          </cell>
          <cell r="H16">
            <v>100</v>
          </cell>
        </row>
        <row r="17">
          <cell r="B17">
            <v>103</v>
          </cell>
          <cell r="C17" t="str">
            <v>boury</v>
          </cell>
          <cell r="D17" t="str">
            <v>camille</v>
          </cell>
          <cell r="E17" t="str">
            <v>F</v>
          </cell>
          <cell r="F17">
            <v>2009</v>
          </cell>
          <cell r="G17" t="str">
            <v>CS FECLAZ</v>
          </cell>
          <cell r="H17">
            <v>80</v>
          </cell>
        </row>
        <row r="18">
          <cell r="B18">
            <v>104</v>
          </cell>
          <cell r="C18" t="str">
            <v>CORNU</v>
          </cell>
          <cell r="D18" t="str">
            <v>Anselme</v>
          </cell>
          <cell r="E18" t="str">
            <v>M</v>
          </cell>
          <cell r="F18">
            <v>2009</v>
          </cell>
          <cell r="G18" t="str">
            <v>CESN Revard</v>
          </cell>
          <cell r="H18">
            <v>90</v>
          </cell>
        </row>
        <row r="19">
          <cell r="B19">
            <v>105</v>
          </cell>
          <cell r="C19" t="str">
            <v>FLAUTAT</v>
          </cell>
          <cell r="D19" t="str">
            <v>EMERICK</v>
          </cell>
          <cell r="E19" t="str">
            <v>M</v>
          </cell>
          <cell r="F19">
            <v>2009</v>
          </cell>
          <cell r="G19" t="str">
            <v>BSN</v>
          </cell>
        </row>
        <row r="20">
          <cell r="B20">
            <v>106</v>
          </cell>
          <cell r="C20" t="str">
            <v>Fournel Pellissier</v>
          </cell>
          <cell r="D20" t="str">
            <v>Jean</v>
          </cell>
          <cell r="E20" t="str">
            <v>M</v>
          </cell>
          <cell r="F20">
            <v>2009</v>
          </cell>
          <cell r="G20" t="str">
            <v>CS FECLAZ</v>
          </cell>
          <cell r="H20">
            <v>80</v>
          </cell>
        </row>
        <row r="21">
          <cell r="B21">
            <v>107</v>
          </cell>
          <cell r="C21" t="str">
            <v>Godignon</v>
          </cell>
          <cell r="D21" t="str">
            <v>Lubin</v>
          </cell>
          <cell r="E21" t="str">
            <v>M</v>
          </cell>
          <cell r="F21">
            <v>2009</v>
          </cell>
          <cell r="G21" t="str">
            <v>CS FECLAZ</v>
          </cell>
          <cell r="H21">
            <v>100</v>
          </cell>
        </row>
        <row r="22">
          <cell r="B22">
            <v>108</v>
          </cell>
          <cell r="C22" t="str">
            <v>GONZALEZ</v>
          </cell>
          <cell r="D22" t="str">
            <v>Jules</v>
          </cell>
          <cell r="E22" t="str">
            <v>M</v>
          </cell>
          <cell r="F22">
            <v>2009</v>
          </cell>
          <cell r="G22" t="str">
            <v>CS FECLAZ</v>
          </cell>
          <cell r="H22">
            <v>100</v>
          </cell>
        </row>
        <row r="23">
          <cell r="B23">
            <v>109</v>
          </cell>
          <cell r="C23" t="str">
            <v>MAQUART</v>
          </cell>
          <cell r="D23" t="str">
            <v>Julien</v>
          </cell>
          <cell r="E23" t="str">
            <v>M</v>
          </cell>
          <cell r="F23">
            <v>2009</v>
          </cell>
          <cell r="G23" t="str">
            <v>CESN Revard</v>
          </cell>
          <cell r="H23">
            <v>50</v>
          </cell>
        </row>
        <row r="24">
          <cell r="B24">
            <v>110</v>
          </cell>
          <cell r="C24" t="str">
            <v>Martinet</v>
          </cell>
          <cell r="D24" t="str">
            <v>Noémie</v>
          </cell>
          <cell r="E24" t="str">
            <v>F</v>
          </cell>
          <cell r="F24">
            <v>2009</v>
          </cell>
          <cell r="G24" t="str">
            <v>CS FECLAZ</v>
          </cell>
          <cell r="H24">
            <v>80</v>
          </cell>
        </row>
        <row r="25">
          <cell r="B25">
            <v>111</v>
          </cell>
          <cell r="C25" t="str">
            <v>Martinet</v>
          </cell>
          <cell r="D25" t="str">
            <v>Anaïs</v>
          </cell>
          <cell r="E25" t="str">
            <v>F</v>
          </cell>
          <cell r="F25">
            <v>2009</v>
          </cell>
          <cell r="G25" t="str">
            <v>CS FECLAZ</v>
          </cell>
          <cell r="H25">
            <v>90</v>
          </cell>
        </row>
        <row r="26">
          <cell r="B26">
            <v>112</v>
          </cell>
          <cell r="C26" t="str">
            <v>moreau</v>
          </cell>
          <cell r="D26" t="str">
            <v>timeo</v>
          </cell>
          <cell r="E26" t="str">
            <v>M</v>
          </cell>
          <cell r="F26">
            <v>2009</v>
          </cell>
          <cell r="G26" t="str">
            <v>CS FECLAZ</v>
          </cell>
          <cell r="H26">
            <v>100</v>
          </cell>
        </row>
        <row r="27">
          <cell r="B27">
            <v>113</v>
          </cell>
          <cell r="C27" t="str">
            <v>nauche</v>
          </cell>
          <cell r="D27" t="str">
            <v>armand</v>
          </cell>
          <cell r="E27" t="str">
            <v>M</v>
          </cell>
          <cell r="F27">
            <v>2009</v>
          </cell>
          <cell r="G27" t="str">
            <v>CS FECLAZ</v>
          </cell>
          <cell r="H27">
            <v>100</v>
          </cell>
        </row>
        <row r="28">
          <cell r="B28">
            <v>114</v>
          </cell>
          <cell r="C28" t="str">
            <v>PLANET</v>
          </cell>
          <cell r="D28" t="str">
            <v>Juliette</v>
          </cell>
          <cell r="E28" t="str">
            <v>F</v>
          </cell>
          <cell r="F28">
            <v>2009</v>
          </cell>
          <cell r="G28" t="str">
            <v>CS FECLAZ</v>
          </cell>
          <cell r="H28">
            <v>100</v>
          </cell>
        </row>
        <row r="29">
          <cell r="B29">
            <v>115</v>
          </cell>
          <cell r="C29" t="str">
            <v>RAT-PATRON</v>
          </cell>
          <cell r="D29" t="str">
            <v>MARION</v>
          </cell>
          <cell r="E29" t="str">
            <v>F</v>
          </cell>
          <cell r="F29">
            <v>2009</v>
          </cell>
          <cell r="G29" t="str">
            <v>CS FECLAZ</v>
          </cell>
          <cell r="H29">
            <v>100</v>
          </cell>
        </row>
        <row r="30">
          <cell r="B30">
            <v>116</v>
          </cell>
          <cell r="C30" t="str">
            <v>Renaudier</v>
          </cell>
          <cell r="D30" t="str">
            <v>Titouan</v>
          </cell>
          <cell r="E30" t="str">
            <v>M</v>
          </cell>
          <cell r="F30">
            <v>2009</v>
          </cell>
          <cell r="G30" t="str">
            <v>CS FECLAZ</v>
          </cell>
          <cell r="H30">
            <v>100</v>
          </cell>
        </row>
        <row r="31">
          <cell r="B31">
            <v>117</v>
          </cell>
          <cell r="C31" t="str">
            <v>SGAROS- - ROHMER</v>
          </cell>
          <cell r="D31" t="str">
            <v>Pauline</v>
          </cell>
          <cell r="E31" t="str">
            <v>F</v>
          </cell>
          <cell r="F31">
            <v>2009</v>
          </cell>
          <cell r="G31" t="str">
            <v>CS FECLAZ</v>
          </cell>
          <cell r="H31">
            <v>100</v>
          </cell>
        </row>
        <row r="32">
          <cell r="B32">
            <v>118</v>
          </cell>
          <cell r="C32" t="str">
            <v>TUTTINO</v>
          </cell>
          <cell r="D32" t="str">
            <v>SAMUEL</v>
          </cell>
          <cell r="E32" t="str">
            <v>M</v>
          </cell>
          <cell r="F32">
            <v>2009</v>
          </cell>
          <cell r="G32" t="str">
            <v>BSN</v>
          </cell>
          <cell r="H32">
            <v>100</v>
          </cell>
        </row>
        <row r="33">
          <cell r="B33">
            <v>119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120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122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123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124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125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126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127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128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129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130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131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132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133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134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135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136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137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138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139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141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142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143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144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145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146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147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148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149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150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151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152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153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155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156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158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159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160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</sheetData>
      <sheetData sheetId="6">
        <row r="15">
          <cell r="B15">
            <v>101</v>
          </cell>
          <cell r="C15" t="str">
            <v>BAL</v>
          </cell>
          <cell r="D15" t="str">
            <v>Manon</v>
          </cell>
          <cell r="E15" t="str">
            <v>F</v>
          </cell>
          <cell r="F15">
            <v>2009</v>
          </cell>
          <cell r="G15" t="str">
            <v>CS FECLAZ</v>
          </cell>
          <cell r="H15">
            <v>65</v>
          </cell>
        </row>
        <row r="16">
          <cell r="B16">
            <v>102</v>
          </cell>
          <cell r="C16" t="str">
            <v>bourjot</v>
          </cell>
          <cell r="D16" t="str">
            <v>antoine</v>
          </cell>
          <cell r="E16" t="str">
            <v>M</v>
          </cell>
          <cell r="F16">
            <v>2009</v>
          </cell>
          <cell r="G16" t="str">
            <v>CS FECLAZ</v>
          </cell>
          <cell r="H16">
            <v>42</v>
          </cell>
        </row>
        <row r="17">
          <cell r="B17">
            <v>103</v>
          </cell>
          <cell r="C17" t="str">
            <v>boury</v>
          </cell>
          <cell r="D17" t="str">
            <v>camille</v>
          </cell>
          <cell r="E17" t="str">
            <v>F</v>
          </cell>
          <cell r="F17">
            <v>2009</v>
          </cell>
          <cell r="G17" t="str">
            <v>CS FECLAZ</v>
          </cell>
          <cell r="H17">
            <v>44</v>
          </cell>
        </row>
        <row r="18">
          <cell r="B18">
            <v>104</v>
          </cell>
          <cell r="C18" t="str">
            <v>CORNU</v>
          </cell>
          <cell r="D18" t="str">
            <v>Anselme</v>
          </cell>
          <cell r="E18" t="str">
            <v>M</v>
          </cell>
          <cell r="F18">
            <v>2009</v>
          </cell>
          <cell r="G18" t="str">
            <v>CESN Revard</v>
          </cell>
          <cell r="H18">
            <v>85</v>
          </cell>
        </row>
        <row r="19">
          <cell r="B19">
            <v>105</v>
          </cell>
          <cell r="C19" t="str">
            <v>FLAUTAT</v>
          </cell>
          <cell r="D19" t="str">
            <v>EMERICK</v>
          </cell>
          <cell r="E19" t="str">
            <v>M</v>
          </cell>
          <cell r="F19">
            <v>2009</v>
          </cell>
          <cell r="G19" t="str">
            <v>BSN</v>
          </cell>
          <cell r="H19" t="e">
            <v>#N/A</v>
          </cell>
        </row>
        <row r="20">
          <cell r="B20">
            <v>106</v>
          </cell>
          <cell r="C20" t="str">
            <v>Fournel Pellissier</v>
          </cell>
          <cell r="D20" t="str">
            <v>Jean</v>
          </cell>
          <cell r="E20" t="str">
            <v>M</v>
          </cell>
          <cell r="F20">
            <v>2009</v>
          </cell>
          <cell r="G20" t="str">
            <v>CS FECLAZ</v>
          </cell>
          <cell r="H20" t="e">
            <v>#N/A</v>
          </cell>
        </row>
        <row r="21">
          <cell r="B21">
            <v>107</v>
          </cell>
          <cell r="C21" t="str">
            <v>Godignon</v>
          </cell>
          <cell r="D21" t="str">
            <v>Lubin</v>
          </cell>
          <cell r="E21" t="str">
            <v>M</v>
          </cell>
          <cell r="F21">
            <v>2009</v>
          </cell>
          <cell r="G21" t="str">
            <v>CS FECLAZ</v>
          </cell>
          <cell r="H21">
            <v>100</v>
          </cell>
        </row>
        <row r="22">
          <cell r="B22">
            <v>108</v>
          </cell>
          <cell r="C22" t="str">
            <v>GONZALEZ</v>
          </cell>
          <cell r="D22" t="str">
            <v>Jules</v>
          </cell>
          <cell r="E22" t="str">
            <v>M</v>
          </cell>
          <cell r="F22">
            <v>2009</v>
          </cell>
          <cell r="G22" t="str">
            <v>CS FECLAZ</v>
          </cell>
          <cell r="H22">
            <v>75</v>
          </cell>
        </row>
        <row r="23">
          <cell r="B23">
            <v>109</v>
          </cell>
          <cell r="C23" t="str">
            <v>MAQUART</v>
          </cell>
          <cell r="D23" t="str">
            <v>Julien</v>
          </cell>
          <cell r="E23" t="str">
            <v>M</v>
          </cell>
          <cell r="F23">
            <v>2009</v>
          </cell>
          <cell r="G23" t="str">
            <v>CESN Revard</v>
          </cell>
          <cell r="H23" t="e">
            <v>#N/A</v>
          </cell>
        </row>
        <row r="24">
          <cell r="B24">
            <v>110</v>
          </cell>
          <cell r="C24" t="str">
            <v>Martinet</v>
          </cell>
          <cell r="D24" t="str">
            <v>Noémie</v>
          </cell>
          <cell r="E24" t="str">
            <v>F</v>
          </cell>
          <cell r="F24">
            <v>2009</v>
          </cell>
          <cell r="G24" t="str">
            <v>CS FECLAZ</v>
          </cell>
          <cell r="H24">
            <v>80</v>
          </cell>
        </row>
        <row r="25">
          <cell r="B25">
            <v>111</v>
          </cell>
          <cell r="C25" t="str">
            <v>Martinet</v>
          </cell>
          <cell r="D25" t="str">
            <v>Anaïs</v>
          </cell>
          <cell r="E25" t="str">
            <v>F</v>
          </cell>
          <cell r="F25">
            <v>2009</v>
          </cell>
          <cell r="G25" t="str">
            <v>CS FECLAZ</v>
          </cell>
          <cell r="H25">
            <v>90</v>
          </cell>
        </row>
        <row r="26">
          <cell r="B26">
            <v>112</v>
          </cell>
          <cell r="C26" t="str">
            <v>moreau</v>
          </cell>
          <cell r="D26" t="str">
            <v>timeo</v>
          </cell>
          <cell r="E26" t="str">
            <v>M</v>
          </cell>
          <cell r="F26">
            <v>2009</v>
          </cell>
          <cell r="G26" t="str">
            <v>CS FECLAZ</v>
          </cell>
          <cell r="H26">
            <v>70</v>
          </cell>
        </row>
        <row r="27">
          <cell r="B27">
            <v>113</v>
          </cell>
          <cell r="C27" t="str">
            <v>nauche</v>
          </cell>
          <cell r="D27" t="str">
            <v>armand</v>
          </cell>
          <cell r="E27" t="str">
            <v>M</v>
          </cell>
          <cell r="F27">
            <v>2009</v>
          </cell>
          <cell r="G27" t="str">
            <v>CS FECLAZ</v>
          </cell>
          <cell r="H27">
            <v>95</v>
          </cell>
        </row>
        <row r="28">
          <cell r="B28">
            <v>114</v>
          </cell>
          <cell r="C28" t="str">
            <v>PLANET</v>
          </cell>
          <cell r="D28" t="str">
            <v>Juliette</v>
          </cell>
          <cell r="E28" t="str">
            <v>F</v>
          </cell>
          <cell r="F28">
            <v>2009</v>
          </cell>
          <cell r="G28" t="str">
            <v>CS FECLAZ</v>
          </cell>
          <cell r="H28">
            <v>60</v>
          </cell>
        </row>
        <row r="29">
          <cell r="B29">
            <v>115</v>
          </cell>
          <cell r="C29" t="str">
            <v>RAT-PATRON</v>
          </cell>
          <cell r="D29" t="str">
            <v>MARION</v>
          </cell>
          <cell r="E29" t="str">
            <v>F</v>
          </cell>
          <cell r="F29">
            <v>2009</v>
          </cell>
          <cell r="G29" t="str">
            <v>CS FECLAZ</v>
          </cell>
          <cell r="H29">
            <v>46</v>
          </cell>
        </row>
        <row r="30">
          <cell r="B30">
            <v>116</v>
          </cell>
          <cell r="C30" t="str">
            <v>Renaudier</v>
          </cell>
          <cell r="D30" t="str">
            <v>Titouan</v>
          </cell>
          <cell r="E30" t="str">
            <v>M</v>
          </cell>
          <cell r="F30">
            <v>2009</v>
          </cell>
          <cell r="G30" t="str">
            <v>CS FECLAZ</v>
          </cell>
          <cell r="H30">
            <v>48</v>
          </cell>
        </row>
        <row r="31">
          <cell r="B31">
            <v>117</v>
          </cell>
          <cell r="C31" t="str">
            <v>SGAROS- - ROHMER</v>
          </cell>
          <cell r="D31" t="str">
            <v>Pauline</v>
          </cell>
          <cell r="E31" t="str">
            <v>F</v>
          </cell>
          <cell r="F31">
            <v>2009</v>
          </cell>
          <cell r="G31" t="str">
            <v>CS FECLAZ</v>
          </cell>
          <cell r="H31">
            <v>50</v>
          </cell>
        </row>
        <row r="32">
          <cell r="B32">
            <v>118</v>
          </cell>
          <cell r="C32" t="str">
            <v>TUTTINO</v>
          </cell>
          <cell r="D32" t="str">
            <v>SAMUEL</v>
          </cell>
          <cell r="E32" t="str">
            <v>M</v>
          </cell>
          <cell r="F32">
            <v>2009</v>
          </cell>
          <cell r="G32" t="str">
            <v>BSN</v>
          </cell>
          <cell r="H32">
            <v>55</v>
          </cell>
        </row>
        <row r="33">
          <cell r="B33">
            <v>119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e">
            <v>#N/A</v>
          </cell>
        </row>
        <row r="34">
          <cell r="B34">
            <v>120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e">
            <v>#N/A</v>
          </cell>
        </row>
        <row r="35">
          <cell r="B35">
            <v>121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 t="e">
            <v>#N/A</v>
          </cell>
        </row>
        <row r="36">
          <cell r="B36">
            <v>122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 t="e">
            <v>#N/A</v>
          </cell>
        </row>
        <row r="37">
          <cell r="B37">
            <v>123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 t="e">
            <v>#N/A</v>
          </cell>
        </row>
        <row r="38">
          <cell r="B38">
            <v>124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 t="e">
            <v>#N/A</v>
          </cell>
        </row>
        <row r="39">
          <cell r="B39">
            <v>125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e">
            <v>#N/A</v>
          </cell>
        </row>
        <row r="40">
          <cell r="B40">
            <v>126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 t="e">
            <v>#N/A</v>
          </cell>
        </row>
        <row r="41">
          <cell r="B41">
            <v>127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 t="e">
            <v>#N/A</v>
          </cell>
        </row>
        <row r="42">
          <cell r="B42">
            <v>128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 t="e">
            <v>#N/A</v>
          </cell>
        </row>
        <row r="43">
          <cell r="B43">
            <v>129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 t="e">
            <v>#N/A</v>
          </cell>
        </row>
        <row r="44">
          <cell r="B44">
            <v>130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 t="e">
            <v>#N/A</v>
          </cell>
        </row>
        <row r="45">
          <cell r="B45">
            <v>131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 t="e">
            <v>#N/A</v>
          </cell>
        </row>
        <row r="46">
          <cell r="B46">
            <v>132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 t="e">
            <v>#N/A</v>
          </cell>
        </row>
        <row r="47">
          <cell r="B47">
            <v>133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 t="e">
            <v>#N/A</v>
          </cell>
        </row>
        <row r="48">
          <cell r="B48">
            <v>134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 t="e">
            <v>#N/A</v>
          </cell>
        </row>
        <row r="49">
          <cell r="B49">
            <v>135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 t="e">
            <v>#N/A</v>
          </cell>
        </row>
        <row r="50">
          <cell r="B50">
            <v>136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 t="e">
            <v>#N/A</v>
          </cell>
        </row>
        <row r="51">
          <cell r="B51">
            <v>137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 t="e">
            <v>#N/A</v>
          </cell>
        </row>
        <row r="52">
          <cell r="B52">
            <v>138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 t="e">
            <v>#N/A</v>
          </cell>
        </row>
        <row r="53">
          <cell r="B53">
            <v>139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 t="e">
            <v>#N/A</v>
          </cell>
        </row>
        <row r="54">
          <cell r="B54">
            <v>140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 t="e">
            <v>#N/A</v>
          </cell>
        </row>
        <row r="55">
          <cell r="B55">
            <v>141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 t="e">
            <v>#N/A</v>
          </cell>
        </row>
        <row r="56">
          <cell r="B56">
            <v>142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 t="e">
            <v>#N/A</v>
          </cell>
        </row>
        <row r="57">
          <cell r="B57">
            <v>143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 t="e">
            <v>#N/A</v>
          </cell>
        </row>
        <row r="58">
          <cell r="B58">
            <v>144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 t="e">
            <v>#N/A</v>
          </cell>
        </row>
        <row r="59">
          <cell r="B59">
            <v>145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 t="e">
            <v>#N/A</v>
          </cell>
        </row>
        <row r="60">
          <cell r="B60">
            <v>146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 t="e">
            <v>#N/A</v>
          </cell>
        </row>
        <row r="61">
          <cell r="B61">
            <v>147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 t="e">
            <v>#N/A</v>
          </cell>
        </row>
        <row r="62">
          <cell r="B62">
            <v>148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 t="e">
            <v>#N/A</v>
          </cell>
        </row>
        <row r="63">
          <cell r="B63">
            <v>149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 t="e">
            <v>#N/A</v>
          </cell>
        </row>
        <row r="64">
          <cell r="B64">
            <v>150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 t="e">
            <v>#N/A</v>
          </cell>
        </row>
        <row r="65">
          <cell r="B65">
            <v>151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 t="e">
            <v>#N/A</v>
          </cell>
        </row>
        <row r="66">
          <cell r="B66">
            <v>152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 t="e">
            <v>#N/A</v>
          </cell>
        </row>
        <row r="67">
          <cell r="B67">
            <v>153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 t="e">
            <v>#N/A</v>
          </cell>
        </row>
        <row r="68">
          <cell r="B68">
            <v>154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 t="e">
            <v>#N/A</v>
          </cell>
        </row>
        <row r="69">
          <cell r="B69">
            <v>155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 t="e">
            <v>#N/A</v>
          </cell>
        </row>
        <row r="70">
          <cell r="B70">
            <v>156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 t="e">
            <v>#N/A</v>
          </cell>
        </row>
        <row r="71">
          <cell r="B71">
            <v>157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 t="e">
            <v>#N/A</v>
          </cell>
        </row>
        <row r="72">
          <cell r="B72">
            <v>158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 t="e">
            <v>#N/A</v>
          </cell>
        </row>
        <row r="73">
          <cell r="B73">
            <v>159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 t="e">
            <v>#N/A</v>
          </cell>
        </row>
        <row r="74">
          <cell r="B74">
            <v>160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e">
            <v>#N/A</v>
          </cell>
        </row>
      </sheetData>
      <sheetData sheetId="7">
        <row r="15">
          <cell r="B15">
            <v>101</v>
          </cell>
          <cell r="C15" t="str">
            <v>BAL</v>
          </cell>
          <cell r="D15" t="str">
            <v>Manon</v>
          </cell>
          <cell r="E15" t="str">
            <v>F</v>
          </cell>
          <cell r="F15">
            <v>2009</v>
          </cell>
          <cell r="G15" t="str">
            <v>CS FECLAZ</v>
          </cell>
          <cell r="H15">
            <v>50</v>
          </cell>
        </row>
        <row r="16">
          <cell r="B16">
            <v>102</v>
          </cell>
          <cell r="C16" t="str">
            <v>bourjot</v>
          </cell>
          <cell r="D16" t="str">
            <v>antoine</v>
          </cell>
          <cell r="E16" t="str">
            <v>M</v>
          </cell>
          <cell r="F16">
            <v>2009</v>
          </cell>
          <cell r="G16" t="str">
            <v>CS FECLAZ</v>
          </cell>
          <cell r="H16">
            <v>40</v>
          </cell>
        </row>
        <row r="17">
          <cell r="B17">
            <v>103</v>
          </cell>
          <cell r="C17" t="str">
            <v>boury</v>
          </cell>
          <cell r="D17" t="str">
            <v>camille</v>
          </cell>
          <cell r="E17" t="str">
            <v>F</v>
          </cell>
          <cell r="F17">
            <v>2009</v>
          </cell>
          <cell r="G17" t="str">
            <v>CS FECLAZ</v>
          </cell>
          <cell r="H17">
            <v>50</v>
          </cell>
        </row>
        <row r="18">
          <cell r="B18">
            <v>104</v>
          </cell>
          <cell r="C18" t="str">
            <v>CORNU</v>
          </cell>
          <cell r="D18" t="str">
            <v>Anselme</v>
          </cell>
          <cell r="E18" t="str">
            <v>M</v>
          </cell>
          <cell r="F18">
            <v>2009</v>
          </cell>
          <cell r="G18" t="str">
            <v>CESN Revard</v>
          </cell>
          <cell r="H18">
            <v>40</v>
          </cell>
        </row>
        <row r="19">
          <cell r="B19">
            <v>105</v>
          </cell>
          <cell r="C19" t="str">
            <v>FLAUTAT</v>
          </cell>
          <cell r="D19" t="str">
            <v>EMERICK</v>
          </cell>
          <cell r="E19" t="str">
            <v>M</v>
          </cell>
          <cell r="F19">
            <v>2009</v>
          </cell>
          <cell r="G19" t="str">
            <v>BSN</v>
          </cell>
        </row>
        <row r="20">
          <cell r="B20">
            <v>106</v>
          </cell>
          <cell r="C20" t="str">
            <v>Fournel Pellissier</v>
          </cell>
          <cell r="D20" t="str">
            <v>Jean</v>
          </cell>
          <cell r="E20" t="str">
            <v>M</v>
          </cell>
          <cell r="F20">
            <v>2009</v>
          </cell>
          <cell r="G20" t="str">
            <v>CS FECLAZ</v>
          </cell>
          <cell r="H20">
            <v>40</v>
          </cell>
        </row>
        <row r="21">
          <cell r="B21">
            <v>107</v>
          </cell>
          <cell r="C21" t="str">
            <v>Godignon</v>
          </cell>
          <cell r="D21" t="str">
            <v>Lubin</v>
          </cell>
          <cell r="E21" t="str">
            <v>M</v>
          </cell>
          <cell r="F21">
            <v>2009</v>
          </cell>
          <cell r="G21" t="str">
            <v>CS FECLAZ</v>
          </cell>
          <cell r="H21">
            <v>50</v>
          </cell>
        </row>
        <row r="22">
          <cell r="B22">
            <v>108</v>
          </cell>
          <cell r="C22" t="str">
            <v>GONZALEZ</v>
          </cell>
          <cell r="D22" t="str">
            <v>Jules</v>
          </cell>
          <cell r="E22" t="str">
            <v>M</v>
          </cell>
          <cell r="F22">
            <v>2009</v>
          </cell>
          <cell r="G22" t="str">
            <v>CS FECLAZ</v>
          </cell>
          <cell r="H22">
            <v>50</v>
          </cell>
        </row>
        <row r="23">
          <cell r="B23">
            <v>109</v>
          </cell>
          <cell r="C23" t="str">
            <v>MAQUART</v>
          </cell>
          <cell r="D23" t="str">
            <v>Julien</v>
          </cell>
          <cell r="E23" t="str">
            <v>M</v>
          </cell>
          <cell r="F23">
            <v>2009</v>
          </cell>
          <cell r="G23" t="str">
            <v>CESN Revard</v>
          </cell>
          <cell r="H23">
            <v>50</v>
          </cell>
        </row>
        <row r="24">
          <cell r="B24">
            <v>110</v>
          </cell>
          <cell r="C24" t="str">
            <v>Martinet</v>
          </cell>
          <cell r="D24" t="str">
            <v>Noémie</v>
          </cell>
          <cell r="E24" t="str">
            <v>F</v>
          </cell>
          <cell r="F24">
            <v>2009</v>
          </cell>
          <cell r="G24" t="str">
            <v>CS FECLAZ</v>
          </cell>
          <cell r="H24">
            <v>50</v>
          </cell>
        </row>
        <row r="25">
          <cell r="B25">
            <v>111</v>
          </cell>
          <cell r="C25" t="str">
            <v>Martinet</v>
          </cell>
          <cell r="D25" t="str">
            <v>Anaïs</v>
          </cell>
          <cell r="E25" t="str">
            <v>F</v>
          </cell>
          <cell r="F25">
            <v>2009</v>
          </cell>
          <cell r="G25" t="str">
            <v>CS FECLAZ</v>
          </cell>
          <cell r="H25">
            <v>50</v>
          </cell>
        </row>
        <row r="26">
          <cell r="B26">
            <v>112</v>
          </cell>
          <cell r="C26" t="str">
            <v>moreau</v>
          </cell>
          <cell r="D26" t="str">
            <v>timeo</v>
          </cell>
          <cell r="E26" t="str">
            <v>M</v>
          </cell>
          <cell r="F26">
            <v>2009</v>
          </cell>
          <cell r="G26" t="str">
            <v>CS FECLAZ</v>
          </cell>
          <cell r="H26">
            <v>50</v>
          </cell>
        </row>
        <row r="27">
          <cell r="B27">
            <v>113</v>
          </cell>
          <cell r="C27" t="str">
            <v>nauche</v>
          </cell>
          <cell r="D27" t="str">
            <v>armand</v>
          </cell>
          <cell r="E27" t="str">
            <v>M</v>
          </cell>
          <cell r="F27">
            <v>2009</v>
          </cell>
          <cell r="G27" t="str">
            <v>CS FECLAZ</v>
          </cell>
          <cell r="H27">
            <v>40</v>
          </cell>
        </row>
        <row r="28">
          <cell r="B28">
            <v>114</v>
          </cell>
          <cell r="C28" t="str">
            <v>PLANET</v>
          </cell>
          <cell r="D28" t="str">
            <v>Juliette</v>
          </cell>
          <cell r="E28" t="str">
            <v>F</v>
          </cell>
          <cell r="F28">
            <v>2009</v>
          </cell>
          <cell r="G28" t="str">
            <v>CS FECLAZ</v>
          </cell>
          <cell r="H28">
            <v>50</v>
          </cell>
        </row>
        <row r="29">
          <cell r="B29">
            <v>115</v>
          </cell>
          <cell r="C29" t="str">
            <v>RAT-PATRON</v>
          </cell>
          <cell r="D29" t="str">
            <v>MARION</v>
          </cell>
          <cell r="E29" t="str">
            <v>F</v>
          </cell>
          <cell r="F29">
            <v>2009</v>
          </cell>
          <cell r="G29" t="str">
            <v>CS FECLAZ</v>
          </cell>
          <cell r="H29">
            <v>30</v>
          </cell>
        </row>
        <row r="30">
          <cell r="B30">
            <v>116</v>
          </cell>
          <cell r="C30" t="str">
            <v>Renaudier</v>
          </cell>
          <cell r="D30" t="str">
            <v>Titouan</v>
          </cell>
          <cell r="E30" t="str">
            <v>M</v>
          </cell>
          <cell r="F30">
            <v>2009</v>
          </cell>
          <cell r="G30" t="str">
            <v>CS FECLAZ</v>
          </cell>
          <cell r="H30">
            <v>40</v>
          </cell>
        </row>
        <row r="31">
          <cell r="B31">
            <v>117</v>
          </cell>
          <cell r="C31" t="str">
            <v>SGAROS- - ROHMER</v>
          </cell>
          <cell r="D31" t="str">
            <v>Pauline</v>
          </cell>
          <cell r="E31" t="str">
            <v>F</v>
          </cell>
          <cell r="F31">
            <v>2009</v>
          </cell>
          <cell r="G31" t="str">
            <v>CS FECLAZ</v>
          </cell>
          <cell r="H31">
            <v>50</v>
          </cell>
        </row>
        <row r="32">
          <cell r="B32">
            <v>118</v>
          </cell>
          <cell r="C32" t="str">
            <v>TUTTINO</v>
          </cell>
          <cell r="D32" t="str">
            <v>SAMUEL</v>
          </cell>
          <cell r="E32" t="str">
            <v>M</v>
          </cell>
          <cell r="F32">
            <v>2009</v>
          </cell>
          <cell r="G32" t="str">
            <v>BSN</v>
          </cell>
          <cell r="H32">
            <v>50</v>
          </cell>
        </row>
        <row r="33">
          <cell r="B33">
            <v>119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120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121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122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123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124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125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126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127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128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129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130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B45">
            <v>131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B46">
            <v>132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B47">
            <v>133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B48">
            <v>134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135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136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137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138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139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140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141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142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143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144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145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146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147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148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149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150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151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152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153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154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155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156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158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159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160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A15E1-5FFB-4038-80D4-6990518FC356}">
  <sheetPr>
    <pageSetUpPr fitToPage="1"/>
  </sheetPr>
  <dimension ref="A1:L11"/>
  <sheetViews>
    <sheetView workbookViewId="0">
      <selection activeCell="A3" sqref="A3:L11"/>
    </sheetView>
  </sheetViews>
  <sheetFormatPr baseColWidth="10" defaultRowHeight="15" x14ac:dyDescent="0.25"/>
  <sheetData>
    <row r="1" spans="1:12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 t="s">
        <v>1</v>
      </c>
    </row>
    <row r="3" spans="1:12" x14ac:dyDescent="0.25">
      <c r="A3" s="1">
        <v>3</v>
      </c>
      <c r="B3" t="str">
        <f>VLOOKUP(A3,'[1]liste inscrits'!$A$4:$F$63,2,FALSE)</f>
        <v>Barragan</v>
      </c>
      <c r="C3" t="str">
        <f>VLOOKUP(A3,'[1]liste inscrits'!$A$4:$F$63,3,FALSE)</f>
        <v>Ines</v>
      </c>
      <c r="D3" s="2" t="str">
        <f>VLOOKUP(A3,'[1]liste inscrits'!$A$4:$F$63,4,FALSE)</f>
        <v>F</v>
      </c>
      <c r="E3" s="2">
        <f>VLOOKUP(A3,'[1]liste inscrits'!$A$4:$F$63,5,FALSE)</f>
        <v>2012</v>
      </c>
      <c r="F3" s="2" t="str">
        <f>VLOOKUP(A3,'[1]liste inscrits'!$A$4:$F$63,6,FALSE)</f>
        <v>CS FECLAZ</v>
      </c>
      <c r="G3" s="3">
        <f>VLOOKUP(A3,'[1]SPRINT COURT'!$B$15:$K$74,10,FALSE)</f>
        <v>95</v>
      </c>
      <c r="H3" s="3">
        <f>VLOOKUP(A3,[1]BOARDER!$B$15:$I$74,8,FALSE)</f>
        <v>100</v>
      </c>
      <c r="I3" s="3">
        <f>VLOOKUP(A3,[1]SAUT!$B$15:$H$74,7,FALSE)</f>
        <v>20</v>
      </c>
      <c r="J3" s="3">
        <f>VLOOKUP(A3,'[1]MASS START'!$B$15:$H$74,7,FALSE)</f>
        <v>85</v>
      </c>
      <c r="K3" s="3">
        <f>VLOOKUP(A3,[1]BIATHLON!$B$15:$H$74,7,FALSE)</f>
        <v>50</v>
      </c>
      <c r="L3" s="4">
        <f t="shared" ref="L3:L11" si="0">SUM(G3:K3)</f>
        <v>350</v>
      </c>
    </row>
    <row r="4" spans="1:12" x14ac:dyDescent="0.25">
      <c r="A4" s="1">
        <v>5</v>
      </c>
      <c r="B4" t="str">
        <f>VLOOKUP(A4,'[1]liste inscrits'!$A$4:$F$63,2,FALSE)</f>
        <v>Gorry</v>
      </c>
      <c r="C4" t="str">
        <f>VLOOKUP(A4,'[1]liste inscrits'!$A$4:$F$63,3,FALSE)</f>
        <v>Romane</v>
      </c>
      <c r="D4" s="2" t="str">
        <f>VLOOKUP(A4,'[1]liste inscrits'!$A$4:$F$63,4,FALSE)</f>
        <v>F</v>
      </c>
      <c r="E4" s="2">
        <f>VLOOKUP(A4,'[1]liste inscrits'!$A$4:$F$63,5,FALSE)</f>
        <v>2012</v>
      </c>
      <c r="F4" s="2" t="str">
        <f>VLOOKUP(A4,'[1]liste inscrits'!$A$4:$F$63,6,FALSE)</f>
        <v>CS FECLAZ</v>
      </c>
      <c r="G4" s="3">
        <f>VLOOKUP(A4,'[1]SPRINT COURT'!$B$15:$K$74,10,FALSE)</f>
        <v>100</v>
      </c>
      <c r="H4" s="3">
        <f>VLOOKUP(A4,[1]BOARDER!$B$15:$I$74,8,FALSE)</f>
        <v>90</v>
      </c>
      <c r="I4" s="3">
        <f>VLOOKUP(A4,[1]SAUT!$B$15:$H$74,7,FALSE)</f>
        <v>40</v>
      </c>
      <c r="J4" s="3">
        <f>VLOOKUP(A4,'[1]MASS START'!$B$15:$H$74,7,FALSE)</f>
        <v>95</v>
      </c>
      <c r="K4" s="3">
        <f>VLOOKUP(A4,[1]BIATHLON!$B$15:$H$74,7,FALSE)</f>
        <v>0</v>
      </c>
      <c r="L4" s="4">
        <f t="shared" si="0"/>
        <v>325</v>
      </c>
    </row>
    <row r="5" spans="1:12" x14ac:dyDescent="0.25">
      <c r="A5" s="1">
        <v>4</v>
      </c>
      <c r="B5" t="str">
        <f>VLOOKUP(A5,'[1]liste inscrits'!$A$4:$F$63,2,FALSE)</f>
        <v>FERNEZ</v>
      </c>
      <c r="C5" t="str">
        <f>VLOOKUP(A5,'[1]liste inscrits'!$A$4:$F$63,3,FALSE)</f>
        <v>Romane</v>
      </c>
      <c r="D5" s="2" t="str">
        <f>VLOOKUP(A5,'[1]liste inscrits'!$A$4:$F$63,4,FALSE)</f>
        <v>F</v>
      </c>
      <c r="E5" s="2">
        <f>VLOOKUP(A5,'[1]liste inscrits'!$A$4:$F$63,5,FALSE)</f>
        <v>2012</v>
      </c>
      <c r="F5" s="2" t="str">
        <f>VLOOKUP(A5,'[1]liste inscrits'!$A$4:$F$63,6,FALSE)</f>
        <v>CS FECLAZ</v>
      </c>
      <c r="G5" s="3">
        <f>VLOOKUP(A5,'[1]SPRINT COURT'!$B$15:$K$74,10,FALSE)</f>
        <v>85</v>
      </c>
      <c r="H5" s="3">
        <f>VLOOKUP(A5,[1]BOARDER!$B$15:$I$74,8,FALSE)</f>
        <v>85</v>
      </c>
      <c r="I5" s="3">
        <f>VLOOKUP(A5,[1]SAUT!$B$15:$H$74,7,FALSE)</f>
        <v>20</v>
      </c>
      <c r="J5" s="3">
        <f>VLOOKUP(A5,'[1]MASS START'!$B$15:$H$74,7,FALSE)</f>
        <v>100</v>
      </c>
      <c r="K5" s="3">
        <f>VLOOKUP(A5,[1]BIATHLON!$B$15:$H$74,7,FALSE)</f>
        <v>30</v>
      </c>
      <c r="L5" s="4">
        <f t="shared" si="0"/>
        <v>320</v>
      </c>
    </row>
    <row r="6" spans="1:12" x14ac:dyDescent="0.25">
      <c r="A6" s="1">
        <v>7</v>
      </c>
      <c r="B6" t="str">
        <f>VLOOKUP(A6,'[1]liste inscrits'!$A$4:$F$63,2,FALSE)</f>
        <v>Martinez</v>
      </c>
      <c r="C6" t="str">
        <f>VLOOKUP(A6,'[1]liste inscrits'!$A$4:$F$63,3,FALSE)</f>
        <v>Charlie</v>
      </c>
      <c r="D6" s="2" t="str">
        <f>VLOOKUP(A6,'[1]liste inscrits'!$A$4:$F$63,4,FALSE)</f>
        <v>F</v>
      </c>
      <c r="E6" s="2">
        <f>VLOOKUP(A6,'[1]liste inscrits'!$A$4:$F$63,5,FALSE)</f>
        <v>2012</v>
      </c>
      <c r="F6" s="2" t="str">
        <f>VLOOKUP(A6,'[1]liste inscrits'!$A$4:$F$63,6,FALSE)</f>
        <v>CS FECLAZ</v>
      </c>
      <c r="G6" s="3">
        <f>VLOOKUP(A6,'[1]SPRINT COURT'!$B$15:$K$74,10,FALSE)</f>
        <v>80</v>
      </c>
      <c r="H6" s="3">
        <f>VLOOKUP(A6,[1]BOARDER!$B$15:$I$74,8,FALSE)</f>
        <v>70</v>
      </c>
      <c r="I6" s="3">
        <f>VLOOKUP(A6,[1]SAUT!$B$15:$H$74,7,FALSE)</f>
        <v>30</v>
      </c>
      <c r="J6" s="3">
        <f>VLOOKUP(A6,'[1]MASS START'!$B$15:$H$74,7,FALSE)</f>
        <v>90</v>
      </c>
      <c r="K6" s="3">
        <f>VLOOKUP(A6,[1]BIATHLON!$B$15:$H$74,7,FALSE)</f>
        <v>40</v>
      </c>
      <c r="L6" s="4">
        <f t="shared" si="0"/>
        <v>310</v>
      </c>
    </row>
    <row r="7" spans="1:12" x14ac:dyDescent="0.25">
      <c r="A7" s="1">
        <v>8</v>
      </c>
      <c r="B7" t="str">
        <f>VLOOKUP(A7,'[1]liste inscrits'!$A$4:$F$63,2,FALSE)</f>
        <v>PAULUS</v>
      </c>
      <c r="C7" t="str">
        <f>VLOOKUP(A7,'[1]liste inscrits'!$A$4:$F$63,3,FALSE)</f>
        <v>Lily</v>
      </c>
      <c r="D7" s="2" t="str">
        <f>VLOOKUP(A7,'[1]liste inscrits'!$A$4:$F$63,4,FALSE)</f>
        <v>F</v>
      </c>
      <c r="E7" s="2">
        <f>VLOOKUP(A7,'[1]liste inscrits'!$A$4:$F$63,5,FALSE)</f>
        <v>2013</v>
      </c>
      <c r="F7" s="2" t="str">
        <f>VLOOKUP(A7,'[1]liste inscrits'!$A$4:$F$63,6,FALSE)</f>
        <v>CS FECLAZ</v>
      </c>
      <c r="G7" s="3">
        <f>VLOOKUP(A7,'[1]SPRINT COURT'!$B$15:$K$74,10,FALSE)</f>
        <v>75</v>
      </c>
      <c r="H7" s="3">
        <f>VLOOKUP(A7,[1]BOARDER!$B$15:$I$74,8,FALSE)</f>
        <v>65</v>
      </c>
      <c r="I7" s="3">
        <f>VLOOKUP(A7,[1]SAUT!$B$15:$H$74,7,FALSE)</f>
        <v>30</v>
      </c>
      <c r="J7" s="3">
        <f>VLOOKUP(A7,'[1]MASS START'!$B$15:$H$74,7,FALSE)</f>
        <v>80</v>
      </c>
      <c r="K7" s="3">
        <f>VLOOKUP(A7,[1]BIATHLON!$B$15:$H$74,7,FALSE)</f>
        <v>20</v>
      </c>
      <c r="L7" s="4">
        <f t="shared" si="0"/>
        <v>270</v>
      </c>
    </row>
    <row r="8" spans="1:12" x14ac:dyDescent="0.25">
      <c r="A8" s="1">
        <v>9</v>
      </c>
      <c r="B8" t="str">
        <f>VLOOKUP(A8,'[1]liste inscrits'!$A$4:$F$63,2,FALSE)</f>
        <v>Radici</v>
      </c>
      <c r="C8" t="str">
        <f>VLOOKUP(A8,'[1]liste inscrits'!$A$4:$F$63,3,FALSE)</f>
        <v>Léa</v>
      </c>
      <c r="D8" s="2" t="str">
        <f>VLOOKUP(A8,'[1]liste inscrits'!$A$4:$F$63,4,FALSE)</f>
        <v>F</v>
      </c>
      <c r="E8" s="2">
        <f>VLOOKUP(A8,'[1]liste inscrits'!$A$4:$F$63,5,FALSE)</f>
        <v>2012</v>
      </c>
      <c r="F8" s="2" t="str">
        <f>VLOOKUP(A8,'[1]liste inscrits'!$A$4:$F$63,6,FALSE)</f>
        <v>CS FECLAZ</v>
      </c>
      <c r="G8" s="3">
        <f>VLOOKUP(A8,'[1]SPRINT COURT'!$B$15:$K$74,10,FALSE)</f>
        <v>90</v>
      </c>
      <c r="H8" s="3">
        <f>VLOOKUP(A8,[1]BOARDER!$B$15:$I$74,8,FALSE)</f>
        <v>80</v>
      </c>
      <c r="I8" s="3">
        <f>VLOOKUP(A8,[1]SAUT!$B$15:$H$74,7,FALSE)</f>
        <v>20</v>
      </c>
      <c r="J8" s="3">
        <f>VLOOKUP(A8,'[1]MASS START'!$B$15:$H$74,7,FALSE)</f>
        <v>75</v>
      </c>
      <c r="K8" s="3">
        <f>VLOOKUP(A8,[1]BIATHLON!$B$15:$H$74,7,FALSE)</f>
        <v>0</v>
      </c>
      <c r="L8" s="4">
        <f t="shared" si="0"/>
        <v>265</v>
      </c>
    </row>
    <row r="9" spans="1:12" x14ac:dyDescent="0.25">
      <c r="A9" s="1">
        <v>6</v>
      </c>
      <c r="B9" t="str">
        <f>VLOOKUP(A9,'[1]liste inscrits'!$A$4:$F$63,2,FALSE)</f>
        <v>Justine</v>
      </c>
      <c r="C9" t="str">
        <f>VLOOKUP(A9,'[1]liste inscrits'!$A$4:$F$63,3,FALSE)</f>
        <v>Turmeau</v>
      </c>
      <c r="D9" s="2" t="str">
        <f>VLOOKUP(A9,'[1]liste inscrits'!$A$4:$F$63,4,FALSE)</f>
        <v>F</v>
      </c>
      <c r="E9" s="2">
        <f>VLOOKUP(A9,'[1]liste inscrits'!$A$4:$F$63,5,FALSE)</f>
        <v>2013</v>
      </c>
      <c r="F9" s="2" t="str">
        <f>VLOOKUP(A9,'[1]liste inscrits'!$A$4:$F$63,6,FALSE)</f>
        <v>CS FECLAZ</v>
      </c>
      <c r="G9" s="3">
        <f>VLOOKUP(A9,'[1]SPRINT COURT'!$B$15:$K$74,10,FALSE)</f>
        <v>70</v>
      </c>
      <c r="H9" s="3">
        <f>VLOOKUP(A9,[1]BOARDER!$B$15:$I$74,8,FALSE)</f>
        <v>95</v>
      </c>
      <c r="I9" s="3">
        <f>VLOOKUP(A9,[1]SAUT!$B$15:$H$74,7,FALSE)</f>
        <v>20</v>
      </c>
      <c r="J9" s="3">
        <f>VLOOKUP(A9,'[1]MASS START'!$B$15:$H$74,7,FALSE)</f>
        <v>70</v>
      </c>
      <c r="K9" s="3">
        <f>VLOOKUP(A9,[1]BIATHLON!$B$15:$H$74,7,FALSE)</f>
        <v>0</v>
      </c>
      <c r="L9" s="4">
        <f t="shared" si="0"/>
        <v>255</v>
      </c>
    </row>
    <row r="10" spans="1:12" x14ac:dyDescent="0.25">
      <c r="A10" s="1">
        <v>2</v>
      </c>
      <c r="B10" t="str">
        <f>VLOOKUP(A10,'[1]liste inscrits'!$A$4:$F$63,2,FALSE)</f>
        <v>Barragan</v>
      </c>
      <c r="C10" t="str">
        <f>VLOOKUP(A10,'[1]liste inscrits'!$A$4:$F$63,3,FALSE)</f>
        <v>Ana</v>
      </c>
      <c r="D10" s="2" t="str">
        <f>VLOOKUP(A10,'[1]liste inscrits'!$A$4:$F$63,4,FALSE)</f>
        <v>F</v>
      </c>
      <c r="E10" s="2">
        <f>VLOOKUP(A10,'[1]liste inscrits'!$A$4:$F$63,5,FALSE)</f>
        <v>2013</v>
      </c>
      <c r="F10" s="2" t="str">
        <f>VLOOKUP(A10,'[1]liste inscrits'!$A$4:$F$63,6,FALSE)</f>
        <v>CS FECLAZ</v>
      </c>
      <c r="G10" s="3">
        <f>VLOOKUP(A10,'[1]SPRINT COURT'!$B$15:$K$74,10,FALSE)</f>
        <v>65</v>
      </c>
      <c r="H10" s="3">
        <f>VLOOKUP(A10,[1]BOARDER!$B$15:$I$74,8,FALSE)</f>
        <v>75</v>
      </c>
      <c r="I10" s="3">
        <f>VLOOKUP(A10,[1]SAUT!$B$15:$H$74,7,FALSE)</f>
        <v>20</v>
      </c>
      <c r="J10" s="3">
        <f>VLOOKUP(A10,'[1]MASS START'!$B$15:$H$74,7,FALSE)</f>
        <v>65</v>
      </c>
      <c r="K10" s="3">
        <f>VLOOKUP(A10,[1]BIATHLON!$B$15:$H$74,7,FALSE)</f>
        <v>0</v>
      </c>
      <c r="L10" s="4">
        <f t="shared" si="0"/>
        <v>225</v>
      </c>
    </row>
    <row r="11" spans="1:12" x14ac:dyDescent="0.25">
      <c r="A11" s="1">
        <v>1</v>
      </c>
      <c r="B11" t="str">
        <f>VLOOKUP(A11,'[1]liste inscrits'!$A$4:$F$63,2,FALSE)</f>
        <v>AUGE ALLEGRE</v>
      </c>
      <c r="C11" t="str">
        <f>VLOOKUP(A11,'[1]liste inscrits'!$A$4:$F$63,3,FALSE)</f>
        <v>NEVA</v>
      </c>
      <c r="D11" s="2" t="str">
        <f>VLOOKUP(A11,'[1]liste inscrits'!$A$4:$F$63,4,FALSE)</f>
        <v>F</v>
      </c>
      <c r="E11" s="2">
        <f>VLOOKUP(A11,'[1]liste inscrits'!$A$4:$F$63,5,FALSE)</f>
        <v>2014</v>
      </c>
      <c r="F11" s="2" t="str">
        <f>VLOOKUP(A11,'[1]liste inscrits'!$A$4:$F$63,6,FALSE)</f>
        <v>CS FECLAZ</v>
      </c>
      <c r="G11" s="3">
        <f>VLOOKUP(A11,'[1]SPRINT COURT'!$B$15:$K$74,10,FALSE)</f>
        <v>60</v>
      </c>
      <c r="H11" s="3">
        <f>VLOOKUP(A11,[1]BOARDER!$B$15:$I$74,8,FALSE)</f>
        <v>60</v>
      </c>
      <c r="I11" s="3">
        <f>VLOOKUP(A11,[1]SAUT!$B$15:$H$74,7,FALSE)</f>
        <v>20</v>
      </c>
      <c r="J11" s="3">
        <f>VLOOKUP(A11,'[1]MASS START'!$B$15:$H$74,7,FALSE)</f>
        <v>60</v>
      </c>
      <c r="K11" s="3">
        <f>VLOOKUP(A11,[1]BIATHLON!$B$15:$H$74,7,FALSE)</f>
        <v>0</v>
      </c>
      <c r="L11" s="4">
        <f t="shared" si="0"/>
        <v>200</v>
      </c>
    </row>
  </sheetData>
  <sortState xmlns:xlrd2="http://schemas.microsoft.com/office/spreadsheetml/2017/richdata2" ref="A3:L11">
    <sortCondition descending="1" ref="L3:L11"/>
  </sortState>
  <mergeCells count="1">
    <mergeCell ref="A1:L1"/>
  </mergeCells>
  <pageMargins left="0.7" right="0.7" top="0.75" bottom="0.75" header="0.3" footer="0.3"/>
  <pageSetup paperSize="9" scale="9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5DE79-BD36-4162-B996-392DECA8E6EE}">
  <sheetPr>
    <pageSetUpPr fitToPage="1"/>
  </sheetPr>
  <dimension ref="A1:M15"/>
  <sheetViews>
    <sheetView workbookViewId="0">
      <selection activeCell="M19" sqref="M19"/>
    </sheetView>
  </sheetViews>
  <sheetFormatPr baseColWidth="10" defaultRowHeight="15" x14ac:dyDescent="0.25"/>
  <sheetData>
    <row r="1" spans="1:13" x14ac:dyDescent="0.25">
      <c r="A1" s="10" t="s">
        <v>15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8" t="s">
        <v>14</v>
      </c>
    </row>
    <row r="3" spans="1:13" x14ac:dyDescent="0.25">
      <c r="A3" s="9">
        <v>1</v>
      </c>
      <c r="B3" s="1">
        <v>33</v>
      </c>
      <c r="C3" t="str">
        <f>VLOOKUP(B3,'[2]liste inscrits'!$A$4:$F$63,2,FALSE)</f>
        <v>Metge</v>
      </c>
      <c r="D3" t="str">
        <f>VLOOKUP(B3,'[2]liste inscrits'!$A$4:$F$63,3,FALSE)</f>
        <v>Eliot</v>
      </c>
      <c r="E3" s="2" t="str">
        <f>VLOOKUP(B3,'[2]liste inscrits'!$A$4:$F$63,4,FALSE)</f>
        <v>M</v>
      </c>
      <c r="F3" s="2">
        <f>VLOOKUP(B3,'[2]liste inscrits'!$A$4:$F$63,5,FALSE)</f>
        <v>2012</v>
      </c>
      <c r="G3" s="2" t="str">
        <f>VLOOKUP(B3,'[2]liste inscrits'!$A$4:$F$63,6,FALSE)</f>
        <v>CS FECLAZ</v>
      </c>
      <c r="H3" s="3">
        <f>VLOOKUP(B3,'[2]SPRINT COURT'!$B$15:$K$74,10,FALSE)</f>
        <v>100</v>
      </c>
      <c r="I3" s="3">
        <f>VLOOKUP(B3,[2]BOARDER!$B$15:$I$74,8,FALSE)</f>
        <v>95</v>
      </c>
      <c r="J3" s="3">
        <f>VLOOKUP(B3,[2]SAUT!$B$15:$H$74,7,FALSE)</f>
        <v>100</v>
      </c>
      <c r="K3" s="3">
        <f>VLOOKUP(B3,'[2]MASS START'!$B$15:$H$74,7,FALSE)</f>
        <v>95</v>
      </c>
      <c r="L3" s="3">
        <f>VLOOKUP(B3,[2]BIATHLON!$B$15:$H$74,7,FALSE)</f>
        <v>40</v>
      </c>
      <c r="M3" s="4">
        <f t="shared" ref="M3:M15" si="0">SUM(H3:L3)</f>
        <v>430</v>
      </c>
    </row>
    <row r="4" spans="1:13" x14ac:dyDescent="0.25">
      <c r="A4" s="9">
        <v>2</v>
      </c>
      <c r="B4" s="1">
        <v>23</v>
      </c>
      <c r="C4" t="str">
        <f>VLOOKUP(B4,'[2]liste inscrits'!$A$4:$F$63,2,FALSE)</f>
        <v>Blanchet</v>
      </c>
      <c r="D4" t="str">
        <f>VLOOKUP(B4,'[2]liste inscrits'!$A$4:$F$63,3,FALSE)</f>
        <v>Marceau</v>
      </c>
      <c r="E4" s="2" t="str">
        <f>VLOOKUP(B4,'[2]liste inscrits'!$A$4:$F$63,4,FALSE)</f>
        <v>M</v>
      </c>
      <c r="F4" s="2">
        <f>VLOOKUP(B4,'[2]liste inscrits'!$A$4:$F$63,5,FALSE)</f>
        <v>2012</v>
      </c>
      <c r="G4" s="2" t="str">
        <f>VLOOKUP(B4,'[2]liste inscrits'!$A$4:$F$63,6,FALSE)</f>
        <v>CS FECLAZ</v>
      </c>
      <c r="H4" s="3">
        <f>VLOOKUP(B4,'[2]SPRINT COURT'!$B$15:$K$74,10,FALSE)</f>
        <v>90</v>
      </c>
      <c r="I4" s="3">
        <f>VLOOKUP(B4,[2]BOARDER!$B$15:$I$74,8,FALSE)</f>
        <v>100</v>
      </c>
      <c r="J4" s="3">
        <f>VLOOKUP(B4,[2]SAUT!$B$15:$H$74,7,FALSE)</f>
        <v>50</v>
      </c>
      <c r="K4" s="3">
        <f>VLOOKUP(B4,'[2]MASS START'!$B$15:$H$74,7,FALSE)</f>
        <v>100</v>
      </c>
      <c r="L4" s="3">
        <f>VLOOKUP(B4,[2]BIATHLON!$B$15:$H$74,7,FALSE)</f>
        <v>50</v>
      </c>
      <c r="M4" s="4">
        <f t="shared" si="0"/>
        <v>390</v>
      </c>
    </row>
    <row r="5" spans="1:13" x14ac:dyDescent="0.25">
      <c r="A5" s="9">
        <v>3</v>
      </c>
      <c r="B5" s="1">
        <v>21</v>
      </c>
      <c r="C5" t="str">
        <f>VLOOKUP(B5,'[2]liste inscrits'!$A$4:$F$63,2,FALSE)</f>
        <v>ANDRE</v>
      </c>
      <c r="D5" t="str">
        <f>VLOOKUP(B5,'[2]liste inscrits'!$A$4:$F$63,3,FALSE)</f>
        <v>Maël</v>
      </c>
      <c r="E5" s="2" t="str">
        <f>VLOOKUP(B5,'[2]liste inscrits'!$A$4:$F$63,4,FALSE)</f>
        <v>M</v>
      </c>
      <c r="F5" s="2">
        <f>VLOOKUP(B5,'[2]liste inscrits'!$A$4:$F$63,5,FALSE)</f>
        <v>2012</v>
      </c>
      <c r="G5" s="2" t="str">
        <f>VLOOKUP(B5,'[2]liste inscrits'!$A$4:$F$63,6,FALSE)</f>
        <v>CESN Revard</v>
      </c>
      <c r="H5" s="3">
        <f>VLOOKUP(B5,'[2]SPRINT COURT'!$B$15:$K$74,10,FALSE)</f>
        <v>85</v>
      </c>
      <c r="I5" s="3">
        <f>VLOOKUP(B5,[2]BOARDER!$B$15:$I$74,8,FALSE)</f>
        <v>80</v>
      </c>
      <c r="J5" s="3">
        <f>VLOOKUP(B5,[2]SAUT!$B$15:$H$74,7,FALSE)</f>
        <v>60</v>
      </c>
      <c r="K5" s="3">
        <f>VLOOKUP(B5,'[2]MASS START'!$B$15:$H$74,7,FALSE)</f>
        <v>80</v>
      </c>
      <c r="L5" s="3">
        <f>VLOOKUP(B5,[2]BIATHLON!$B$15:$H$74,7,FALSE)</f>
        <v>30</v>
      </c>
      <c r="M5" s="4">
        <f t="shared" si="0"/>
        <v>335</v>
      </c>
    </row>
    <row r="6" spans="1:13" x14ac:dyDescent="0.25">
      <c r="A6" s="9">
        <v>4</v>
      </c>
      <c r="B6" s="1">
        <v>27</v>
      </c>
      <c r="C6" t="str">
        <f>VLOOKUP(B6,'[2]liste inscrits'!$A$4:$F$63,2,FALSE)</f>
        <v>CORNU</v>
      </c>
      <c r="D6" t="str">
        <f>VLOOKUP(B6,'[2]liste inscrits'!$A$4:$F$63,3,FALSE)</f>
        <v>Solal</v>
      </c>
      <c r="E6" s="2" t="str">
        <f>VLOOKUP(B6,'[2]liste inscrits'!$A$4:$F$63,4,FALSE)</f>
        <v>M</v>
      </c>
      <c r="F6" s="2">
        <f>VLOOKUP(B6,'[2]liste inscrits'!$A$4:$F$63,5,FALSE)</f>
        <v>2012</v>
      </c>
      <c r="G6" s="2" t="str">
        <f>VLOOKUP(B6,'[2]liste inscrits'!$A$4:$F$63,6,FALSE)</f>
        <v>CESN Revard</v>
      </c>
      <c r="H6" s="3">
        <f>VLOOKUP(B6,'[2]SPRINT COURT'!$B$15:$K$74,10,FALSE)</f>
        <v>95</v>
      </c>
      <c r="I6" s="3">
        <f>VLOOKUP(B6,[2]BOARDER!$B$15:$I$74,8,FALSE)</f>
        <v>85</v>
      </c>
      <c r="J6" s="3">
        <f>VLOOKUP(B6,[2]SAUT!$B$15:$H$74,7,FALSE)</f>
        <v>20</v>
      </c>
      <c r="K6" s="3">
        <f>VLOOKUP(B6,'[2]MASS START'!$B$15:$H$74,7,FALSE)</f>
        <v>85</v>
      </c>
      <c r="L6" s="3">
        <f>VLOOKUP(B6,[2]BIATHLON!$B$15:$H$74,7,FALSE)</f>
        <v>30</v>
      </c>
      <c r="M6" s="4">
        <f t="shared" si="0"/>
        <v>315</v>
      </c>
    </row>
    <row r="7" spans="1:13" x14ac:dyDescent="0.25">
      <c r="A7" s="9">
        <v>5</v>
      </c>
      <c r="B7" s="1">
        <v>24</v>
      </c>
      <c r="C7" t="str">
        <f>VLOOKUP(B7,'[2]liste inscrits'!$A$4:$F$63,2,FALSE)</f>
        <v>Blanchet</v>
      </c>
      <c r="D7" t="str">
        <f>VLOOKUP(B7,'[2]liste inscrits'!$A$4:$F$63,3,FALSE)</f>
        <v>Lucien</v>
      </c>
      <c r="E7" s="2" t="str">
        <f>VLOOKUP(B7,'[2]liste inscrits'!$A$4:$F$63,4,FALSE)</f>
        <v>M</v>
      </c>
      <c r="F7" s="2">
        <f>VLOOKUP(B7,'[2]liste inscrits'!$A$4:$F$63,5,FALSE)</f>
        <v>2012</v>
      </c>
      <c r="G7" s="2" t="str">
        <f>VLOOKUP(B7,'[2]liste inscrits'!$A$4:$F$63,6,FALSE)</f>
        <v>CS FECLAZ</v>
      </c>
      <c r="H7" s="3">
        <f>VLOOKUP(B7,'[2]SPRINT COURT'!$B$15:$K$74,10,FALSE)</f>
        <v>80</v>
      </c>
      <c r="I7" s="3">
        <f>VLOOKUP(B7,[2]BOARDER!$B$15:$I$74,8,FALSE)</f>
        <v>90</v>
      </c>
      <c r="J7" s="3">
        <f>VLOOKUP(B7,[2]SAUT!$B$15:$H$74,7,FALSE)</f>
        <v>20</v>
      </c>
      <c r="K7" s="3">
        <f>VLOOKUP(B7,'[2]MASS START'!$B$15:$H$74,7,FALSE)</f>
        <v>90</v>
      </c>
      <c r="L7" s="3">
        <f>VLOOKUP(B7,[2]BIATHLON!$B$15:$H$74,7,FALSE)</f>
        <v>10</v>
      </c>
      <c r="M7" s="4">
        <f t="shared" si="0"/>
        <v>290</v>
      </c>
    </row>
    <row r="8" spans="1:13" x14ac:dyDescent="0.25">
      <c r="A8" s="9">
        <v>6</v>
      </c>
      <c r="B8" s="1">
        <v>26</v>
      </c>
      <c r="C8" t="str">
        <f>VLOOKUP(B8,'[2]liste inscrits'!$A$4:$F$63,2,FALSE)</f>
        <v>Cornolti</v>
      </c>
      <c r="D8" t="str">
        <f>VLOOKUP(B8,'[2]liste inscrits'!$A$4:$F$63,3,FALSE)</f>
        <v>Robin</v>
      </c>
      <c r="E8" s="2" t="str">
        <f>VLOOKUP(B8,'[2]liste inscrits'!$A$4:$F$63,4,FALSE)</f>
        <v>M</v>
      </c>
      <c r="F8" s="2">
        <f>VLOOKUP(B8,'[2]liste inscrits'!$A$4:$F$63,5,FALSE)</f>
        <v>2013</v>
      </c>
      <c r="G8" s="2" t="str">
        <f>VLOOKUP(B8,'[2]liste inscrits'!$A$4:$F$63,6,FALSE)</f>
        <v>CS FECLAZ</v>
      </c>
      <c r="H8" s="3">
        <f>VLOOKUP(B8,'[2]SPRINT COURT'!$B$15:$K$74,10,FALSE)</f>
        <v>70</v>
      </c>
      <c r="I8" s="3">
        <f>VLOOKUP(B8,[2]BOARDER!$B$15:$I$74,8,FALSE)</f>
        <v>75</v>
      </c>
      <c r="J8" s="3">
        <f>VLOOKUP(B8,[2]SAUT!$B$15:$H$74,7,FALSE)</f>
        <v>20</v>
      </c>
      <c r="K8" s="3">
        <f>VLOOKUP(B8,'[2]MASS START'!$B$15:$H$74,7,FALSE)</f>
        <v>75</v>
      </c>
      <c r="L8" s="3">
        <f>VLOOKUP(B8,[2]BIATHLON!$B$15:$H$74,7,FALSE)</f>
        <v>10</v>
      </c>
      <c r="M8" s="4">
        <f t="shared" si="0"/>
        <v>250</v>
      </c>
    </row>
    <row r="9" spans="1:13" x14ac:dyDescent="0.25">
      <c r="A9" s="9">
        <v>7</v>
      </c>
      <c r="B9" s="1">
        <v>30</v>
      </c>
      <c r="C9" t="str">
        <f>VLOOKUP(B9,'[2]liste inscrits'!$A$4:$F$63,2,FALSE)</f>
        <v>Gris</v>
      </c>
      <c r="D9" t="str">
        <f>VLOOKUP(B9,'[2]liste inscrits'!$A$4:$F$63,3,FALSE)</f>
        <v>Maxim</v>
      </c>
      <c r="E9" s="2" t="str">
        <f>VLOOKUP(B9,'[2]liste inscrits'!$A$4:$F$63,4,FALSE)</f>
        <v>M</v>
      </c>
      <c r="F9" s="2">
        <f>VLOOKUP(B9,'[2]liste inscrits'!$A$4:$F$63,5,FALSE)</f>
        <v>2012</v>
      </c>
      <c r="G9" s="2" t="str">
        <f>VLOOKUP(B9,'[2]liste inscrits'!$A$4:$F$63,6,FALSE)</f>
        <v>CS FECLAZ</v>
      </c>
      <c r="H9" s="3">
        <f>VLOOKUP(B9,'[2]SPRINT COURT'!$B$15:$K$74,10,FALSE)</f>
        <v>75</v>
      </c>
      <c r="I9" s="3">
        <f>VLOOKUP(B9,[2]BOARDER!$B$15:$I$74,8,FALSE)</f>
        <v>55</v>
      </c>
      <c r="J9" s="3">
        <f>VLOOKUP(B9,[2]SAUT!$B$15:$H$74,7,FALSE)</f>
        <v>20</v>
      </c>
      <c r="K9" s="3">
        <f>VLOOKUP(B9,'[2]MASS START'!$B$15:$H$74,7,FALSE)</f>
        <v>50</v>
      </c>
      <c r="L9" s="3">
        <f>VLOOKUP(B9,[2]BIATHLON!$B$15:$H$74,7,FALSE)</f>
        <v>50</v>
      </c>
      <c r="M9" s="4">
        <f t="shared" si="0"/>
        <v>250</v>
      </c>
    </row>
    <row r="10" spans="1:13" x14ac:dyDescent="0.25">
      <c r="A10" s="9">
        <v>8</v>
      </c>
      <c r="B10" s="1">
        <v>31</v>
      </c>
      <c r="C10" t="str">
        <f>VLOOKUP(B10,'[2]liste inscrits'!$A$4:$F$63,2,FALSE)</f>
        <v>Jabot</v>
      </c>
      <c r="D10" t="str">
        <f>VLOOKUP(B10,'[2]liste inscrits'!$A$4:$F$63,3,FALSE)</f>
        <v>Norman</v>
      </c>
      <c r="E10" s="2" t="str">
        <f>VLOOKUP(B10,'[2]liste inscrits'!$A$4:$F$63,4,FALSE)</f>
        <v>M</v>
      </c>
      <c r="F10" s="2">
        <f>VLOOKUP(B10,'[2]liste inscrits'!$A$4:$F$63,5,FALSE)</f>
        <v>2013</v>
      </c>
      <c r="G10" s="2" t="str">
        <f>VLOOKUP(B10,'[2]liste inscrits'!$A$4:$F$63,6,FALSE)</f>
        <v>CS FECLAZ</v>
      </c>
      <c r="H10" s="3">
        <f>VLOOKUP(B10,'[2]SPRINT COURT'!$B$15:$K$74,10,FALSE)</f>
        <v>55</v>
      </c>
      <c r="I10" s="3">
        <f>VLOOKUP(B10,[2]BOARDER!$B$15:$I$74,8,FALSE)</f>
        <v>65</v>
      </c>
      <c r="J10" s="3">
        <f>VLOOKUP(B10,[2]SAUT!$B$15:$H$74,7,FALSE)</f>
        <v>30</v>
      </c>
      <c r="K10" s="3">
        <f>VLOOKUP(B10,'[2]MASS START'!$B$15:$H$74,7,FALSE)</f>
        <v>65</v>
      </c>
      <c r="L10" s="3">
        <f>VLOOKUP(B10,[2]BIATHLON!$B$15:$H$74,7,FALSE)</f>
        <v>10</v>
      </c>
      <c r="M10" s="4">
        <f t="shared" si="0"/>
        <v>225</v>
      </c>
    </row>
    <row r="11" spans="1:13" x14ac:dyDescent="0.25">
      <c r="A11" s="9">
        <v>9</v>
      </c>
      <c r="B11" s="1">
        <v>25</v>
      </c>
      <c r="C11" t="str">
        <f>VLOOKUP(B11,'[2]liste inscrits'!$A$4:$F$63,2,FALSE)</f>
        <v>Boulleau</v>
      </c>
      <c r="D11" t="str">
        <f>VLOOKUP(B11,'[2]liste inscrits'!$A$4:$F$63,3,FALSE)</f>
        <v>Jules</v>
      </c>
      <c r="E11" s="2" t="str">
        <f>VLOOKUP(B11,'[2]liste inscrits'!$A$4:$F$63,4,FALSE)</f>
        <v>M</v>
      </c>
      <c r="F11" s="2">
        <f>VLOOKUP(B11,'[2]liste inscrits'!$A$4:$F$63,5,FALSE)</f>
        <v>2014</v>
      </c>
      <c r="G11" s="2" t="str">
        <f>VLOOKUP(B11,'[2]liste inscrits'!$A$4:$F$63,6,FALSE)</f>
        <v>CS FECLAZ</v>
      </c>
      <c r="H11" s="3">
        <f>VLOOKUP(B11,'[2]SPRINT COURT'!$B$15:$K$74,10,FALSE)</f>
        <v>50</v>
      </c>
      <c r="I11" s="3">
        <f>VLOOKUP(B11,[2]BOARDER!$B$15:$I$74,8,FALSE)</f>
        <v>70</v>
      </c>
      <c r="J11" s="3">
        <f>VLOOKUP(B11,[2]SAUT!$B$15:$H$74,7,FALSE)</f>
        <v>40</v>
      </c>
      <c r="K11" s="3">
        <f>VLOOKUP(B11,'[2]MASS START'!$B$15:$H$74,7,FALSE)</f>
        <v>60</v>
      </c>
      <c r="L11" s="3">
        <f>VLOOKUP(B11,[2]BIATHLON!$B$15:$H$74,7,FALSE)</f>
        <v>0</v>
      </c>
      <c r="M11" s="4">
        <f t="shared" si="0"/>
        <v>220</v>
      </c>
    </row>
    <row r="12" spans="1:13" x14ac:dyDescent="0.25">
      <c r="A12" s="9">
        <v>10</v>
      </c>
      <c r="B12" s="1">
        <v>29</v>
      </c>
      <c r="C12" t="str">
        <f>VLOOKUP(B12,'[2]liste inscrits'!$A$4:$F$63,2,FALSE)</f>
        <v>Gautron</v>
      </c>
      <c r="D12" t="str">
        <f>VLOOKUP(B12,'[2]liste inscrits'!$A$4:$F$63,3,FALSE)</f>
        <v>Alexi</v>
      </c>
      <c r="E12" s="2" t="str">
        <f>VLOOKUP(B12,'[2]liste inscrits'!$A$4:$F$63,4,FALSE)</f>
        <v>M</v>
      </c>
      <c r="F12" s="2">
        <f>VLOOKUP(B12,'[2]liste inscrits'!$A$4:$F$63,5,FALSE)</f>
        <v>2013</v>
      </c>
      <c r="G12" s="2" t="str">
        <f>VLOOKUP(B12,'[2]liste inscrits'!$A$4:$F$63,6,FALSE)</f>
        <v>CS FECLAZ</v>
      </c>
      <c r="H12" s="3">
        <f>VLOOKUP(B12,'[2]SPRINT COURT'!$B$15:$K$74,10,FALSE)</f>
        <v>65</v>
      </c>
      <c r="I12" s="3">
        <f>VLOOKUP(B12,[2]BOARDER!$B$15:$I$74,8,FALSE)</f>
        <v>50</v>
      </c>
      <c r="J12" s="3">
        <f>VLOOKUP(B12,[2]SAUT!$B$15:$H$74,7,FALSE)</f>
        <v>20</v>
      </c>
      <c r="K12" s="3">
        <f>VLOOKUP(B12,'[2]MASS START'!$B$15:$H$74,7,FALSE)</f>
        <v>70</v>
      </c>
      <c r="L12" s="3">
        <f>VLOOKUP(B12,[2]BIATHLON!$B$15:$H$74,7,FALSE)</f>
        <v>10</v>
      </c>
      <c r="M12" s="4">
        <f t="shared" si="0"/>
        <v>215</v>
      </c>
    </row>
    <row r="13" spans="1:13" x14ac:dyDescent="0.25">
      <c r="A13" s="9">
        <v>11</v>
      </c>
      <c r="B13" s="1">
        <v>22</v>
      </c>
      <c r="C13" t="str">
        <f>VLOOKUP(B13,'[2]liste inscrits'!$A$4:$F$63,2,FALSE)</f>
        <v>belkhir-caliste</v>
      </c>
      <c r="D13" t="str">
        <f>VLOOKUP(B13,'[2]liste inscrits'!$A$4:$F$63,3,FALSE)</f>
        <v>leopold</v>
      </c>
      <c r="E13" s="2" t="str">
        <f>VLOOKUP(B13,'[2]liste inscrits'!$A$4:$F$63,4,FALSE)</f>
        <v>M</v>
      </c>
      <c r="F13" s="2">
        <f>VLOOKUP(B13,'[2]liste inscrits'!$A$4:$F$63,5,FALSE)</f>
        <v>2014</v>
      </c>
      <c r="G13" s="2" t="str">
        <f>VLOOKUP(B13,'[2]liste inscrits'!$A$4:$F$63,6,FALSE)</f>
        <v>CS FECLAZ</v>
      </c>
      <c r="H13" s="3">
        <f>VLOOKUP(B13,'[2]SPRINT COURT'!$B$15:$K$74,10,FALSE)</f>
        <v>60</v>
      </c>
      <c r="I13" s="3">
        <f>VLOOKUP(B13,[2]BOARDER!$B$15:$I$74,8,FALSE)</f>
        <v>60</v>
      </c>
      <c r="J13" s="3">
        <f>VLOOKUP(B13,[2]SAUT!$B$15:$H$74,7,FALSE)</f>
        <v>20</v>
      </c>
      <c r="K13" s="3">
        <f>VLOOKUP(B13,'[2]MASS START'!$B$15:$H$74,7,FALSE)</f>
        <v>55</v>
      </c>
      <c r="L13" s="3">
        <f>VLOOKUP(B13,[2]BIATHLON!$B$15:$H$74,7,FALSE)</f>
        <v>0</v>
      </c>
      <c r="M13" s="4">
        <f t="shared" si="0"/>
        <v>195</v>
      </c>
    </row>
    <row r="14" spans="1:13" x14ac:dyDescent="0.25">
      <c r="A14" s="9">
        <v>12</v>
      </c>
      <c r="B14" s="1">
        <v>28</v>
      </c>
      <c r="C14" t="str">
        <f>VLOOKUP(B14,'[2]liste inscrits'!$A$4:$F$63,2,FALSE)</f>
        <v>devalois</v>
      </c>
      <c r="D14" t="str">
        <f>VLOOKUP(B14,'[2]liste inscrits'!$A$4:$F$63,3,FALSE)</f>
        <v>maxence</v>
      </c>
      <c r="E14" s="2" t="str">
        <f>VLOOKUP(B14,'[2]liste inscrits'!$A$4:$F$63,4,FALSE)</f>
        <v>M</v>
      </c>
      <c r="F14" s="2">
        <f>VLOOKUP(B14,'[2]liste inscrits'!$A$4:$F$63,5,FALSE)</f>
        <v>2013</v>
      </c>
      <c r="G14" s="2" t="str">
        <f>VLOOKUP(B14,'[2]liste inscrits'!$A$4:$F$63,6,FALSE)</f>
        <v>CS FECLAZ</v>
      </c>
      <c r="H14" s="3">
        <f>VLOOKUP(B14,'[2]SPRINT COURT'!$B$15:$K$74,10,FALSE)</f>
        <v>48</v>
      </c>
      <c r="I14" s="3" t="e">
        <f>VLOOKUP(B14,[2]BOARDER!$B$15:$I$74,8,FALSE)</f>
        <v>#N/A</v>
      </c>
      <c r="J14" s="3">
        <f>VLOOKUP(B14,[2]SAUT!$B$15:$H$74,7,FALSE)</f>
        <v>0</v>
      </c>
      <c r="K14" s="3" t="e">
        <f>VLOOKUP(B14,'[2]MASS START'!$B$15:$H$74,7,FALSE)</f>
        <v>#N/A</v>
      </c>
      <c r="L14" s="3">
        <f>VLOOKUP(B14,[2]BIATHLON!$B$15:$H$74,7,FALSE)</f>
        <v>0</v>
      </c>
      <c r="M14" s="4" t="e">
        <f t="shared" si="0"/>
        <v>#N/A</v>
      </c>
    </row>
    <row r="15" spans="1:13" x14ac:dyDescent="0.25">
      <c r="A15" s="9">
        <v>13</v>
      </c>
      <c r="B15" s="1">
        <v>32</v>
      </c>
      <c r="C15" t="str">
        <f>VLOOKUP(B15,'[2]liste inscrits'!$A$4:$F$63,2,FALSE)</f>
        <v>MARGOT</v>
      </c>
      <c r="D15" t="str">
        <f>VLOOKUP(B15,'[2]liste inscrits'!$A$4:$F$63,3,FALSE)</f>
        <v>AMAEL</v>
      </c>
      <c r="E15" s="2" t="str">
        <f>VLOOKUP(B15,'[2]liste inscrits'!$A$4:$F$63,4,FALSE)</f>
        <v>M</v>
      </c>
      <c r="F15" s="2">
        <f>VLOOKUP(B15,'[2]liste inscrits'!$A$4:$F$63,5,FALSE)</f>
        <v>2013</v>
      </c>
      <c r="G15" s="2" t="str">
        <f>VLOOKUP(B15,'[2]liste inscrits'!$A$4:$F$63,6,FALSE)</f>
        <v>BSN</v>
      </c>
      <c r="H15" s="3">
        <f>VLOOKUP(B15,'[2]SPRINT COURT'!$B$15:$K$74,10,FALSE)</f>
        <v>48</v>
      </c>
      <c r="I15" s="3" t="e">
        <f>VLOOKUP(B15,[2]BOARDER!$B$15:$I$74,8,FALSE)</f>
        <v>#N/A</v>
      </c>
      <c r="J15" s="3">
        <f>VLOOKUP(B15,[2]SAUT!$B$15:$H$74,7,FALSE)</f>
        <v>0</v>
      </c>
      <c r="K15" s="3" t="e">
        <f>VLOOKUP(B15,'[2]MASS START'!$B$15:$H$74,7,FALSE)</f>
        <v>#N/A</v>
      </c>
      <c r="L15" s="3">
        <f>VLOOKUP(B15,[2]BIATHLON!$B$15:$H$74,7,FALSE)</f>
        <v>0</v>
      </c>
      <c r="M15" s="4" t="e">
        <f t="shared" si="0"/>
        <v>#N/A</v>
      </c>
    </row>
  </sheetData>
  <sortState xmlns:xlrd2="http://schemas.microsoft.com/office/spreadsheetml/2017/richdata2" ref="A3:M13">
    <sortCondition descending="1" ref="M3:M13"/>
  </sortState>
  <mergeCells count="1">
    <mergeCell ref="A1:M1"/>
  </mergeCells>
  <pageMargins left="0.7" right="0.7" top="0.75" bottom="0.75" header="0.3" footer="0.3"/>
  <pageSetup paperSize="9" scale="88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DF76F-82E5-48B7-9837-08AB9E485A64}">
  <sheetPr>
    <pageSetUpPr fitToPage="1"/>
  </sheetPr>
  <dimension ref="A1:M24"/>
  <sheetViews>
    <sheetView workbookViewId="0">
      <selection activeCell="A3" sqref="A3:A24"/>
    </sheetView>
  </sheetViews>
  <sheetFormatPr baseColWidth="10" defaultRowHeight="15" x14ac:dyDescent="0.25"/>
  <sheetData>
    <row r="1" spans="1:13" x14ac:dyDescent="0.2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8" t="s">
        <v>14</v>
      </c>
    </row>
    <row r="3" spans="1:13" x14ac:dyDescent="0.25">
      <c r="A3" s="9">
        <v>1</v>
      </c>
      <c r="B3" s="1">
        <v>46</v>
      </c>
      <c r="C3" t="str">
        <f>VLOOKUP(B3,'[3]liste inscrits'!$A$4:$F$63,2,FALSE)</f>
        <v>Belkhir-caliste</v>
      </c>
      <c r="D3" t="str">
        <f>VLOOKUP(B3,'[3]liste inscrits'!$A$4:$F$63,3,FALSE)</f>
        <v>Eva</v>
      </c>
      <c r="E3" s="2" t="str">
        <f>VLOOKUP(B3,'[3]liste inscrits'!$A$4:$F$63,4,FALSE)</f>
        <v>F</v>
      </c>
      <c r="F3" s="2">
        <f>VLOOKUP(B3,'[3]liste inscrits'!$A$4:$F$63,5,FALSE)</f>
        <v>2011</v>
      </c>
      <c r="G3" s="2" t="str">
        <f>VLOOKUP(B3,'[3]liste inscrits'!$A$4:$F$63,6,FALSE)</f>
        <v>CS FECLAZ</v>
      </c>
      <c r="H3" s="3">
        <f>VLOOKUP(B3,'[3]SPRINT COURT'!$B$15:$K$74,10,FALSE)</f>
        <v>90</v>
      </c>
      <c r="I3" s="3">
        <f>VLOOKUP(B3,[3]BOARDER!$B$15:$I$74,8,FALSE)</f>
        <v>90</v>
      </c>
      <c r="J3" s="3">
        <f>VLOOKUP(B3,[3]SAUT!$B$15:$H$74,7,FALSE)</f>
        <v>80</v>
      </c>
      <c r="K3" s="3">
        <f>VLOOKUP(B3,'[3]MASS START'!$B$15:$H$74,7,FALSE)</f>
        <v>100</v>
      </c>
      <c r="L3" s="3">
        <f>VLOOKUP(B3,[3]BIATHLON!$B$15:$H$74,7,FALSE)</f>
        <v>50</v>
      </c>
      <c r="M3" s="4">
        <f t="shared" ref="M3:M24" si="0">SUM(H3:L3)</f>
        <v>410</v>
      </c>
    </row>
    <row r="4" spans="1:13" x14ac:dyDescent="0.25">
      <c r="A4" s="9">
        <v>2</v>
      </c>
      <c r="B4" s="1">
        <v>55</v>
      </c>
      <c r="C4" t="str">
        <f>VLOOKUP(B4,'[3]liste inscrits'!$A$4:$F$63,2,FALSE)</f>
        <v>Gonzalez</v>
      </c>
      <c r="D4" t="str">
        <f>VLOOKUP(B4,'[3]liste inscrits'!$A$4:$F$63,3,FALSE)</f>
        <v>Candice</v>
      </c>
      <c r="E4" s="2" t="str">
        <f>VLOOKUP(B4,'[3]liste inscrits'!$A$4:$F$63,4,FALSE)</f>
        <v>F</v>
      </c>
      <c r="F4" s="2">
        <f>VLOOKUP(B4,'[3]liste inscrits'!$A$4:$F$63,5,FALSE)</f>
        <v>2011</v>
      </c>
      <c r="G4" s="2" t="str">
        <f>VLOOKUP(B4,'[3]liste inscrits'!$A$4:$F$63,6,FALSE)</f>
        <v>CS FECLAZ</v>
      </c>
      <c r="H4" s="3">
        <f>VLOOKUP(B4,'[3]SPRINT COURT'!$B$15:$K$74,10,FALSE)</f>
        <v>50</v>
      </c>
      <c r="I4" s="3">
        <f>VLOOKUP(B4,[3]BOARDER!$B$15:$I$74,8,FALSE)</f>
        <v>100</v>
      </c>
      <c r="J4" s="3">
        <f>VLOOKUP(B4,[3]SAUT!$B$15:$H$74,7,FALSE)</f>
        <v>100</v>
      </c>
      <c r="K4" s="3">
        <f>VLOOKUP(B4,'[3]MASS START'!$B$15:$H$74,7,FALSE)</f>
        <v>95</v>
      </c>
      <c r="L4" s="3">
        <f>VLOOKUP(B4,[3]BIATHLON!$B$15:$H$74,7,FALSE)</f>
        <v>50</v>
      </c>
      <c r="M4" s="4">
        <f t="shared" si="0"/>
        <v>395</v>
      </c>
    </row>
    <row r="5" spans="1:13" x14ac:dyDescent="0.25">
      <c r="A5" s="9">
        <v>3</v>
      </c>
      <c r="B5" s="1">
        <v>48</v>
      </c>
      <c r="C5" t="str">
        <f>VLOOKUP(B5,'[3]liste inscrits'!$A$4:$F$63,2,FALSE)</f>
        <v>BURDET</v>
      </c>
      <c r="D5" t="str">
        <f>VLOOKUP(B5,'[3]liste inscrits'!$A$4:$F$63,3,FALSE)</f>
        <v>Oriane</v>
      </c>
      <c r="E5" s="2" t="str">
        <f>VLOOKUP(B5,'[3]liste inscrits'!$A$4:$F$63,4,FALSE)</f>
        <v>F</v>
      </c>
      <c r="F5" s="2">
        <f>VLOOKUP(B5,'[3]liste inscrits'!$A$4:$F$63,5,FALSE)</f>
        <v>2010</v>
      </c>
      <c r="G5" s="2" t="str">
        <f>VLOOKUP(B5,'[3]liste inscrits'!$A$4:$F$63,6,FALSE)</f>
        <v>CS FECLAZ</v>
      </c>
      <c r="H5" s="3">
        <f>VLOOKUP(B5,'[3]SPRINT COURT'!$B$15:$K$74,10,FALSE)</f>
        <v>55</v>
      </c>
      <c r="I5" s="3">
        <f>VLOOKUP(B5,[3]BOARDER!$B$15:$I$74,8,FALSE)</f>
        <v>100</v>
      </c>
      <c r="J5" s="3">
        <f>VLOOKUP(B5,[3]SAUT!$B$15:$H$74,7,FALSE)</f>
        <v>100</v>
      </c>
      <c r="K5" s="3">
        <f>VLOOKUP(B5,'[3]MASS START'!$B$15:$H$74,7,FALSE)</f>
        <v>80</v>
      </c>
      <c r="L5" s="3">
        <f>VLOOKUP(B5,[3]BIATHLON!$B$15:$H$74,7,FALSE)</f>
        <v>50</v>
      </c>
      <c r="M5" s="4">
        <f t="shared" si="0"/>
        <v>385</v>
      </c>
    </row>
    <row r="6" spans="1:13" x14ac:dyDescent="0.25">
      <c r="A6" s="9">
        <v>4</v>
      </c>
      <c r="B6" s="1">
        <v>60</v>
      </c>
      <c r="C6" t="str">
        <f>VLOOKUP(B6,'[3]liste inscrits'!$A$4:$F$63,2,FALSE)</f>
        <v>MARSAT</v>
      </c>
      <c r="D6" t="str">
        <f>VLOOKUP(B6,'[3]liste inscrits'!$A$4:$F$63,3,FALSE)</f>
        <v>Lola</v>
      </c>
      <c r="E6" s="2" t="str">
        <f>VLOOKUP(B6,'[3]liste inscrits'!$A$4:$F$63,4,FALSE)</f>
        <v>F</v>
      </c>
      <c r="F6" s="2">
        <f>VLOOKUP(B6,'[3]liste inscrits'!$A$4:$F$63,5,FALSE)</f>
        <v>2010</v>
      </c>
      <c r="G6" s="2" t="str">
        <f>VLOOKUP(B6,'[3]liste inscrits'!$A$4:$F$63,6,FALSE)</f>
        <v>CS FECLAZ</v>
      </c>
      <c r="H6" s="3">
        <f>VLOOKUP(B6,'[3]SPRINT COURT'!$B$15:$K$74,10,FALSE)</f>
        <v>75</v>
      </c>
      <c r="I6" s="3">
        <f>VLOOKUP(B6,[3]BOARDER!$B$15:$I$74,8,FALSE)</f>
        <v>85</v>
      </c>
      <c r="J6" s="3">
        <f>VLOOKUP(B6,[3]SAUT!$B$15:$H$74,7,FALSE)</f>
        <v>100</v>
      </c>
      <c r="K6" s="3">
        <f>VLOOKUP(B6,'[3]MASS START'!$B$15:$H$74,7,FALSE)</f>
        <v>90</v>
      </c>
      <c r="L6" s="3">
        <f>VLOOKUP(B6,[3]BIATHLON!$B$15:$H$74,7,FALSE)</f>
        <v>30</v>
      </c>
      <c r="M6" s="4">
        <f t="shared" si="0"/>
        <v>380</v>
      </c>
    </row>
    <row r="7" spans="1:13" x14ac:dyDescent="0.25">
      <c r="A7" s="9">
        <v>5</v>
      </c>
      <c r="B7" s="1">
        <v>42</v>
      </c>
      <c r="C7" t="str">
        <f>VLOOKUP(B7,'[3]liste inscrits'!$A$4:$F$63,2,FALSE)</f>
        <v>AMIOT</v>
      </c>
      <c r="D7" t="str">
        <f>VLOOKUP(B7,'[3]liste inscrits'!$A$4:$F$63,3,FALSE)</f>
        <v>CHARLINE</v>
      </c>
      <c r="E7" s="2" t="str">
        <f>VLOOKUP(B7,'[3]liste inscrits'!$A$4:$F$63,4,FALSE)</f>
        <v>F</v>
      </c>
      <c r="F7" s="2">
        <f>VLOOKUP(B7,'[3]liste inscrits'!$A$4:$F$63,5,FALSE)</f>
        <v>2011</v>
      </c>
      <c r="G7" s="2" t="str">
        <f>VLOOKUP(B7,'[3]liste inscrits'!$A$4:$F$63,6,FALSE)</f>
        <v>BSN</v>
      </c>
      <c r="H7" s="3">
        <f>VLOOKUP(B7,'[3]SPRINT COURT'!$B$15:$K$74,10,FALSE)</f>
        <v>80</v>
      </c>
      <c r="I7" s="3">
        <f>VLOOKUP(B7,[3]BOARDER!$B$15:$I$74,8,FALSE)</f>
        <v>60</v>
      </c>
      <c r="J7" s="3">
        <f>VLOOKUP(B7,[3]SAUT!$B$15:$H$74,7,FALSE)</f>
        <v>100</v>
      </c>
      <c r="K7" s="3">
        <f>VLOOKUP(B7,'[3]MASS START'!$B$15:$H$74,7,FALSE)</f>
        <v>70</v>
      </c>
      <c r="L7" s="3">
        <f>VLOOKUP(B7,[3]BIATHLON!$B$15:$H$74,7,FALSE)</f>
        <v>50</v>
      </c>
      <c r="M7" s="4">
        <f t="shared" si="0"/>
        <v>360</v>
      </c>
    </row>
    <row r="8" spans="1:13" x14ac:dyDescent="0.25">
      <c r="A8" s="9">
        <v>6</v>
      </c>
      <c r="B8" s="1">
        <v>59</v>
      </c>
      <c r="C8" t="str">
        <f>VLOOKUP(B8,'[3]liste inscrits'!$A$4:$F$63,2,FALSE)</f>
        <v>LIATARD</v>
      </c>
      <c r="D8" t="str">
        <f>VLOOKUP(B8,'[3]liste inscrits'!$A$4:$F$63,3,FALSE)</f>
        <v>Aurelie</v>
      </c>
      <c r="E8" s="2" t="str">
        <f>VLOOKUP(B8,'[3]liste inscrits'!$A$4:$F$63,4,FALSE)</f>
        <v>F</v>
      </c>
      <c r="F8" s="2">
        <f>VLOOKUP(B8,'[3]liste inscrits'!$A$4:$F$63,5,FALSE)</f>
        <v>2010</v>
      </c>
      <c r="G8" s="2" t="str">
        <f>VLOOKUP(B8,'[3]liste inscrits'!$A$4:$F$63,6,FALSE)</f>
        <v>CESN Revard</v>
      </c>
      <c r="H8" s="3">
        <f>VLOOKUP(B8,'[3]SPRINT COURT'!$B$15:$K$74,10,FALSE)</f>
        <v>46</v>
      </c>
      <c r="I8" s="3">
        <f>VLOOKUP(B8,[3]BOARDER!$B$15:$I$74,8,FALSE)</f>
        <v>75</v>
      </c>
      <c r="J8" s="3">
        <f>VLOOKUP(B8,[3]SAUT!$B$15:$H$74,7,FALSE)</f>
        <v>100</v>
      </c>
      <c r="K8" s="3">
        <f>VLOOKUP(B8,'[3]MASS START'!$B$15:$H$74,7,FALSE)</f>
        <v>75</v>
      </c>
      <c r="L8" s="3">
        <f>VLOOKUP(B8,[3]BIATHLON!$B$15:$H$74,7,FALSE)</f>
        <v>40</v>
      </c>
      <c r="M8" s="4">
        <f t="shared" si="0"/>
        <v>336</v>
      </c>
    </row>
    <row r="9" spans="1:13" x14ac:dyDescent="0.25">
      <c r="A9" s="9">
        <v>7</v>
      </c>
      <c r="B9" s="1">
        <v>54</v>
      </c>
      <c r="C9" t="str">
        <f>VLOOKUP(B9,'[3]liste inscrits'!$A$4:$F$63,2,FALSE)</f>
        <v>GONSETH</v>
      </c>
      <c r="D9" t="str">
        <f>VLOOKUP(B9,'[3]liste inscrits'!$A$4:$F$63,3,FALSE)</f>
        <v>Bjanca</v>
      </c>
      <c r="E9" s="2" t="str">
        <f>VLOOKUP(B9,'[3]liste inscrits'!$A$4:$F$63,4,FALSE)</f>
        <v>F</v>
      </c>
      <c r="F9" s="2">
        <f>VLOOKUP(B9,'[3]liste inscrits'!$A$4:$F$63,5,FALSE)</f>
        <v>2011</v>
      </c>
      <c r="G9" s="2" t="str">
        <f>VLOOKUP(B9,'[3]liste inscrits'!$A$4:$F$63,6,FALSE)</f>
        <v>CS FECLAZ</v>
      </c>
      <c r="H9" s="3">
        <f>VLOOKUP(B9,'[3]SPRINT COURT'!$B$15:$K$74,10,FALSE)</f>
        <v>100</v>
      </c>
      <c r="I9" s="3">
        <f>VLOOKUP(B9,[3]BOARDER!$B$15:$I$74,8,FALSE)</f>
        <v>50</v>
      </c>
      <c r="J9" s="3">
        <f>VLOOKUP(B9,[3]SAUT!$B$15:$H$74,7,FALSE)</f>
        <v>70</v>
      </c>
      <c r="K9" s="3">
        <f>VLOOKUP(B9,'[3]MASS START'!$B$15:$H$74,7,FALSE)</f>
        <v>85</v>
      </c>
      <c r="L9" s="3">
        <f>VLOOKUP(B9,[3]BIATHLON!$B$15:$H$74,7,FALSE)</f>
        <v>30</v>
      </c>
      <c r="M9" s="4">
        <f t="shared" si="0"/>
        <v>335</v>
      </c>
    </row>
    <row r="10" spans="1:13" x14ac:dyDescent="0.25">
      <c r="A10" s="9">
        <v>8</v>
      </c>
      <c r="B10" s="1">
        <v>45</v>
      </c>
      <c r="C10" t="str">
        <f>VLOOKUP(B10,'[3]liste inscrits'!$A$4:$F$63,2,FALSE)</f>
        <v>Barragan</v>
      </c>
      <c r="D10" t="str">
        <f>VLOOKUP(B10,'[3]liste inscrits'!$A$4:$F$63,3,FALSE)</f>
        <v>Sofia</v>
      </c>
      <c r="E10" s="2" t="str">
        <f>VLOOKUP(B10,'[3]liste inscrits'!$A$4:$F$63,4,FALSE)</f>
        <v>F</v>
      </c>
      <c r="F10" s="2">
        <f>VLOOKUP(B10,'[3]liste inscrits'!$A$4:$F$63,5,FALSE)</f>
        <v>2011</v>
      </c>
      <c r="G10" s="2" t="str">
        <f>VLOOKUP(B10,'[3]liste inscrits'!$A$4:$F$63,6,FALSE)</f>
        <v>CS FECLAZ</v>
      </c>
      <c r="H10" s="3">
        <f>VLOOKUP(B10,'[3]SPRINT COURT'!$B$15:$K$74,10,FALSE)</f>
        <v>70</v>
      </c>
      <c r="I10" s="3">
        <f>VLOOKUP(B10,[3]BOARDER!$B$15:$I$74,8,FALSE)</f>
        <v>60</v>
      </c>
      <c r="J10" s="3">
        <f>VLOOKUP(B10,[3]SAUT!$B$15:$H$74,7,FALSE)</f>
        <v>100</v>
      </c>
      <c r="K10" s="3">
        <f>VLOOKUP(B10,'[3]MASS START'!$B$15:$H$74,7,FALSE)</f>
        <v>48</v>
      </c>
      <c r="L10" s="3">
        <f>VLOOKUP(B10,[3]BIATHLON!$B$15:$H$74,7,FALSE)</f>
        <v>50</v>
      </c>
      <c r="M10" s="4">
        <f t="shared" si="0"/>
        <v>328</v>
      </c>
    </row>
    <row r="11" spans="1:13" x14ac:dyDescent="0.25">
      <c r="A11" s="9">
        <v>9</v>
      </c>
      <c r="B11" s="1">
        <v>44</v>
      </c>
      <c r="C11" t="str">
        <f>VLOOKUP(B11,'[3]liste inscrits'!$A$4:$F$63,2,FALSE)</f>
        <v>Barbier</v>
      </c>
      <c r="D11" t="str">
        <f>VLOOKUP(B11,'[3]liste inscrits'!$A$4:$F$63,3,FALSE)</f>
        <v>Léa</v>
      </c>
      <c r="E11" s="2" t="str">
        <f>VLOOKUP(B11,'[3]liste inscrits'!$A$4:$F$63,4,FALSE)</f>
        <v>F</v>
      </c>
      <c r="F11" s="2">
        <f>VLOOKUP(B11,'[3]liste inscrits'!$A$4:$F$63,5,FALSE)</f>
        <v>2010</v>
      </c>
      <c r="G11" s="2" t="str">
        <f>VLOOKUP(B11,'[3]liste inscrits'!$A$4:$F$63,6,FALSE)</f>
        <v>CS FECLAZ</v>
      </c>
      <c r="H11" s="3">
        <f>VLOOKUP(B11,'[3]SPRINT COURT'!$B$15:$K$74,10,FALSE)</f>
        <v>90</v>
      </c>
      <c r="I11" s="3">
        <f>VLOOKUP(B11,[3]BOARDER!$B$15:$I$74,8,FALSE)</f>
        <v>80</v>
      </c>
      <c r="J11" s="3">
        <f>VLOOKUP(B11,[3]SAUT!$B$15:$H$74,7,FALSE)</f>
        <v>20</v>
      </c>
      <c r="K11" s="3">
        <f>VLOOKUP(B11,'[3]MASS START'!$B$15:$H$74,7,FALSE)</f>
        <v>60</v>
      </c>
      <c r="L11" s="3">
        <f>VLOOKUP(B11,[3]BIATHLON!$B$15:$H$74,7,FALSE)</f>
        <v>50</v>
      </c>
      <c r="M11" s="4">
        <f t="shared" si="0"/>
        <v>300</v>
      </c>
    </row>
    <row r="12" spans="1:13" x14ac:dyDescent="0.25">
      <c r="A12" s="9">
        <v>10</v>
      </c>
      <c r="B12" s="1">
        <v>49</v>
      </c>
      <c r="C12" t="str">
        <f>VLOOKUP(B12,'[3]liste inscrits'!$A$4:$F$63,2,FALSE)</f>
        <v>Colin</v>
      </c>
      <c r="D12" t="str">
        <f>VLOOKUP(B12,'[3]liste inscrits'!$A$4:$F$63,3,FALSE)</f>
        <v>Anaelle</v>
      </c>
      <c r="E12" s="2" t="str">
        <f>VLOOKUP(B12,'[3]liste inscrits'!$A$4:$F$63,4,FALSE)</f>
        <v>F</v>
      </c>
      <c r="F12" s="2">
        <f>VLOOKUP(B12,'[3]liste inscrits'!$A$4:$F$63,5,FALSE)</f>
        <v>2010</v>
      </c>
      <c r="G12" s="2" t="str">
        <f>VLOOKUP(B12,'[3]liste inscrits'!$A$4:$F$63,6,FALSE)</f>
        <v>CS FECLAZ</v>
      </c>
      <c r="H12" s="3">
        <f>VLOOKUP(B12,'[3]SPRINT COURT'!$B$15:$K$74,10,FALSE)</f>
        <v>60</v>
      </c>
      <c r="I12" s="3">
        <f>VLOOKUP(B12,[3]BOARDER!$B$15:$I$74,8,FALSE)</f>
        <v>65</v>
      </c>
      <c r="J12" s="3">
        <f>VLOOKUP(B12,[3]SAUT!$B$15:$H$74,7,FALSE)</f>
        <v>60</v>
      </c>
      <c r="K12" s="3">
        <f>VLOOKUP(B12,'[3]MASS START'!$B$15:$H$74,7,FALSE)</f>
        <v>38</v>
      </c>
      <c r="L12" s="3">
        <f>VLOOKUP(B12,[3]BIATHLON!$B$15:$H$74,7,FALSE)</f>
        <v>50</v>
      </c>
      <c r="M12" s="4">
        <f t="shared" si="0"/>
        <v>273</v>
      </c>
    </row>
    <row r="13" spans="1:13" x14ac:dyDescent="0.25">
      <c r="A13" s="9">
        <v>11</v>
      </c>
      <c r="B13" s="1">
        <v>50</v>
      </c>
      <c r="C13" t="str">
        <f>VLOOKUP(B13,'[3]liste inscrits'!$A$4:$F$63,2,FALSE)</f>
        <v>CONTAT</v>
      </c>
      <c r="D13" t="str">
        <f>VLOOKUP(B13,'[3]liste inscrits'!$A$4:$F$63,3,FALSE)</f>
        <v>Justine</v>
      </c>
      <c r="E13" s="2" t="str">
        <f>VLOOKUP(B13,'[3]liste inscrits'!$A$4:$F$63,4,FALSE)</f>
        <v>F</v>
      </c>
      <c r="F13" s="2">
        <f>VLOOKUP(B13,'[3]liste inscrits'!$A$4:$F$63,5,FALSE)</f>
        <v>2011</v>
      </c>
      <c r="G13" s="2" t="str">
        <f>VLOOKUP(B13,'[3]liste inscrits'!$A$4:$F$63,6,FALSE)</f>
        <v>CESN Revard</v>
      </c>
      <c r="H13" s="3">
        <f>VLOOKUP(B13,'[3]SPRINT COURT'!$B$15:$K$74,10,FALSE)</f>
        <v>42</v>
      </c>
      <c r="I13" s="3">
        <f>VLOOKUP(B13,[3]BOARDER!$B$15:$I$74,8,FALSE)</f>
        <v>70</v>
      </c>
      <c r="J13" s="3">
        <f>VLOOKUP(B13,[3]SAUT!$B$15:$H$74,7,FALSE)</f>
        <v>100</v>
      </c>
      <c r="K13" s="3">
        <f>VLOOKUP(B13,'[3]MASS START'!$B$15:$H$74,7,FALSE)</f>
        <v>50</v>
      </c>
      <c r="L13" s="3">
        <f>VLOOKUP(B13,[3]BIATHLON!$B$15:$H$74,7,FALSE)</f>
        <v>10</v>
      </c>
      <c r="M13" s="4">
        <f t="shared" si="0"/>
        <v>272</v>
      </c>
    </row>
    <row r="14" spans="1:13" x14ac:dyDescent="0.25">
      <c r="A14" s="9">
        <v>12</v>
      </c>
      <c r="B14" s="1">
        <v>47</v>
      </c>
      <c r="C14" t="str">
        <f>VLOOKUP(B14,'[3]liste inscrits'!$A$4:$F$63,2,FALSE)</f>
        <v>boury</v>
      </c>
      <c r="D14" t="str">
        <f>VLOOKUP(B14,'[3]liste inscrits'!$A$4:$F$63,3,FALSE)</f>
        <v>corentine</v>
      </c>
      <c r="E14" s="2" t="str">
        <f>VLOOKUP(B14,'[3]liste inscrits'!$A$4:$F$63,4,FALSE)</f>
        <v>F</v>
      </c>
      <c r="F14" s="2">
        <f>VLOOKUP(B14,'[3]liste inscrits'!$A$4:$F$63,5,FALSE)</f>
        <v>2011</v>
      </c>
      <c r="G14" s="2" t="str">
        <f>VLOOKUP(B14,'[3]liste inscrits'!$A$4:$F$63,6,FALSE)</f>
        <v>CS FECLAZ</v>
      </c>
      <c r="H14" s="3">
        <f>VLOOKUP(B14,'[3]SPRINT COURT'!$B$15:$K$74,10,FALSE)</f>
        <v>40</v>
      </c>
      <c r="I14" s="3">
        <f>VLOOKUP(B14,[3]BOARDER!$B$15:$I$74,8,FALSE)</f>
        <v>44</v>
      </c>
      <c r="J14" s="3">
        <f>VLOOKUP(B14,[3]SAUT!$B$15:$H$74,7,FALSE)</f>
        <v>100</v>
      </c>
      <c r="K14" s="3">
        <f>VLOOKUP(B14,'[3]MASS START'!$B$15:$H$74,7,FALSE)</f>
        <v>46</v>
      </c>
      <c r="L14" s="3">
        <f>VLOOKUP(B14,[3]BIATHLON!$B$15:$H$74,7,FALSE)</f>
        <v>40</v>
      </c>
      <c r="M14" s="4">
        <f t="shared" si="0"/>
        <v>270</v>
      </c>
    </row>
    <row r="15" spans="1:13" x14ac:dyDescent="0.25">
      <c r="A15" s="9">
        <v>13</v>
      </c>
      <c r="B15" s="1">
        <v>52</v>
      </c>
      <c r="C15" t="str">
        <f>VLOOKUP(B15,'[3]liste inscrits'!$A$4:$F$63,2,FALSE)</f>
        <v>Gautron</v>
      </c>
      <c r="D15" t="str">
        <f>VLOOKUP(B15,'[3]liste inscrits'!$A$4:$F$63,3,FALSE)</f>
        <v>Deva</v>
      </c>
      <c r="E15" s="2" t="str">
        <f>VLOOKUP(B15,'[3]liste inscrits'!$A$4:$F$63,4,FALSE)</f>
        <v>F</v>
      </c>
      <c r="F15" s="2">
        <f>VLOOKUP(B15,'[3]liste inscrits'!$A$4:$F$63,5,FALSE)</f>
        <v>2010</v>
      </c>
      <c r="G15" s="2" t="str">
        <f>VLOOKUP(B15,'[3]liste inscrits'!$A$4:$F$63,6,FALSE)</f>
        <v>CS FECLAZ</v>
      </c>
      <c r="H15" s="3">
        <f>VLOOKUP(B15,'[3]SPRINT COURT'!$B$15:$K$74,10,FALSE)</f>
        <v>65</v>
      </c>
      <c r="I15" s="3">
        <f>VLOOKUP(B15,[3]BOARDER!$B$15:$I$74,8,FALSE)</f>
        <v>48</v>
      </c>
      <c r="J15" s="3">
        <f>VLOOKUP(B15,[3]SAUT!$B$15:$H$74,7,FALSE)</f>
        <v>60</v>
      </c>
      <c r="K15" s="3">
        <f>VLOOKUP(B15,'[3]MASS START'!$B$15:$H$74,7,FALSE)</f>
        <v>44</v>
      </c>
      <c r="L15" s="3">
        <f>VLOOKUP(B15,[3]BIATHLON!$B$15:$H$74,7,FALSE)</f>
        <v>50</v>
      </c>
      <c r="M15" s="4">
        <f t="shared" si="0"/>
        <v>267</v>
      </c>
    </row>
    <row r="16" spans="1:13" x14ac:dyDescent="0.25">
      <c r="A16" s="9">
        <v>14</v>
      </c>
      <c r="B16" s="1">
        <v>58</v>
      </c>
      <c r="C16" t="str">
        <f>VLOOKUP(B16,'[3]liste inscrits'!$A$4:$F$63,2,FALSE)</f>
        <v>KOZIOL</v>
      </c>
      <c r="D16" t="str">
        <f>VLOOKUP(B16,'[3]liste inscrits'!$A$4:$F$63,3,FALSE)</f>
        <v>CLARA</v>
      </c>
      <c r="E16" s="2" t="str">
        <f>VLOOKUP(B16,'[3]liste inscrits'!$A$4:$F$63,4,FALSE)</f>
        <v>F</v>
      </c>
      <c r="F16" s="2">
        <f>VLOOKUP(B16,'[3]liste inscrits'!$A$4:$F$63,5,FALSE)</f>
        <v>2011</v>
      </c>
      <c r="G16" s="2" t="str">
        <f>VLOOKUP(B16,'[3]liste inscrits'!$A$4:$F$63,6,FALSE)</f>
        <v>BSN</v>
      </c>
      <c r="H16" s="3">
        <f>VLOOKUP(B16,'[3]SPRINT COURT'!$B$15:$K$74,10,FALSE)</f>
        <v>36</v>
      </c>
      <c r="I16" s="3">
        <f>VLOOKUP(B16,[3]BOARDER!$B$15:$I$74,8,FALSE)</f>
        <v>38</v>
      </c>
      <c r="J16" s="3">
        <f>VLOOKUP(B16,[3]SAUT!$B$15:$H$74,7,FALSE)</f>
        <v>100</v>
      </c>
      <c r="K16" s="3">
        <f>VLOOKUP(B16,'[3]MASS START'!$B$15:$H$74,7,FALSE)</f>
        <v>32</v>
      </c>
      <c r="L16" s="3">
        <f>VLOOKUP(B16,[3]BIATHLON!$B$15:$H$74,7,FALSE)</f>
        <v>50</v>
      </c>
      <c r="M16" s="4">
        <f t="shared" si="0"/>
        <v>256</v>
      </c>
    </row>
    <row r="17" spans="1:13" x14ac:dyDescent="0.25">
      <c r="A17" s="9">
        <v>15</v>
      </c>
      <c r="B17" s="1">
        <v>62</v>
      </c>
      <c r="C17" t="str">
        <f>VLOOKUP(B17,'[3]liste inscrits'!$A$4:$F$63,2,FALSE)</f>
        <v>WOUTERS</v>
      </c>
      <c r="D17" t="str">
        <f>VLOOKUP(B17,'[3]liste inscrits'!$A$4:$F$63,3,FALSE)</f>
        <v>Héloïse</v>
      </c>
      <c r="E17" s="2" t="str">
        <f>VLOOKUP(B17,'[3]liste inscrits'!$A$4:$F$63,4,FALSE)</f>
        <v>Fille</v>
      </c>
      <c r="F17" s="2">
        <f>VLOOKUP(B17,'[3]liste inscrits'!$A$4:$F$63,5,FALSE)</f>
        <v>2010</v>
      </c>
      <c r="G17" s="2" t="str">
        <f>VLOOKUP(B17,'[3]liste inscrits'!$A$4:$F$63,6,FALSE)</f>
        <v>CESN Revard</v>
      </c>
      <c r="H17" s="3">
        <f>VLOOKUP(B17,'[3]SPRINT COURT'!$B$15:$K$74,10,FALSE)</f>
        <v>95</v>
      </c>
      <c r="I17" s="3">
        <f>VLOOKUP(B17,[3]BOARDER!$B$15:$I$74,8,FALSE)</f>
        <v>42</v>
      </c>
      <c r="J17" s="3">
        <f>VLOOKUP(B17,[3]SAUT!$B$15:$H$74,7,FALSE)</f>
        <v>20</v>
      </c>
      <c r="K17" s="3">
        <f>VLOOKUP(B17,'[3]MASS START'!$B$15:$H$74,7,FALSE)</f>
        <v>65</v>
      </c>
      <c r="L17" s="3">
        <f>VLOOKUP(B17,[3]BIATHLON!$B$15:$H$74,7,FALSE)</f>
        <v>30</v>
      </c>
      <c r="M17" s="4">
        <f t="shared" si="0"/>
        <v>252</v>
      </c>
    </row>
    <row r="18" spans="1:13" x14ac:dyDescent="0.25">
      <c r="A18" s="9">
        <v>16</v>
      </c>
      <c r="B18" s="1">
        <v>41</v>
      </c>
      <c r="C18" t="str">
        <f>VLOOKUP(B18,'[3]liste inscrits'!$A$4:$F$63,2,FALSE)</f>
        <v>AGNOLI</v>
      </c>
      <c r="D18" t="str">
        <f>VLOOKUP(B18,'[3]liste inscrits'!$A$4:$F$63,3,FALSE)</f>
        <v>LILOU</v>
      </c>
      <c r="E18" s="2" t="str">
        <f>VLOOKUP(B18,'[3]liste inscrits'!$A$4:$F$63,4,FALSE)</f>
        <v>F</v>
      </c>
      <c r="F18" s="2">
        <f>VLOOKUP(B18,'[3]liste inscrits'!$A$4:$F$63,5,FALSE)</f>
        <v>2011</v>
      </c>
      <c r="G18" s="2" t="str">
        <f>VLOOKUP(B18,'[3]liste inscrits'!$A$4:$F$63,6,FALSE)</f>
        <v>BSN</v>
      </c>
      <c r="H18" s="3">
        <f>VLOOKUP(B18,'[3]SPRINT COURT'!$B$15:$K$74,10,FALSE)</f>
        <v>48</v>
      </c>
      <c r="I18" s="3">
        <f>VLOOKUP(B18,[3]BOARDER!$B$15:$I$74,8,FALSE)</f>
        <v>46</v>
      </c>
      <c r="J18" s="3">
        <f>VLOOKUP(B18,[3]SAUT!$B$15:$H$74,7,FALSE)</f>
        <v>50</v>
      </c>
      <c r="K18" s="3">
        <f>VLOOKUP(B18,'[3]MASS START'!$B$15:$H$74,7,FALSE)</f>
        <v>55</v>
      </c>
      <c r="L18" s="3">
        <f>VLOOKUP(B18,[3]BIATHLON!$B$15:$H$74,7,FALSE)</f>
        <v>50</v>
      </c>
      <c r="M18" s="4">
        <f t="shared" si="0"/>
        <v>249</v>
      </c>
    </row>
    <row r="19" spans="1:13" x14ac:dyDescent="0.25">
      <c r="A19" s="9">
        <v>17</v>
      </c>
      <c r="B19" s="1">
        <v>61</v>
      </c>
      <c r="C19" t="str">
        <f>VLOOKUP(B19,'[3]liste inscrits'!$A$4:$F$63,2,FALSE)</f>
        <v>Regairaz</v>
      </c>
      <c r="D19" t="str">
        <f>VLOOKUP(B19,'[3]liste inscrits'!$A$4:$F$63,3,FALSE)</f>
        <v>Louane</v>
      </c>
      <c r="E19" s="2" t="str">
        <f>VLOOKUP(B19,'[3]liste inscrits'!$A$4:$F$63,4,FALSE)</f>
        <v>F</v>
      </c>
      <c r="F19" s="2">
        <f>VLOOKUP(B19,'[3]liste inscrits'!$A$4:$F$63,5,FALSE)</f>
        <v>2011</v>
      </c>
      <c r="G19" s="2" t="str">
        <f>VLOOKUP(B19,'[3]liste inscrits'!$A$4:$F$63,6,FALSE)</f>
        <v>CS FECLAZ</v>
      </c>
      <c r="H19" s="3">
        <f>VLOOKUP(B19,'[3]SPRINT COURT'!$B$15:$K$74,10,FALSE)</f>
        <v>32</v>
      </c>
      <c r="I19" s="3">
        <f>VLOOKUP(B19,[3]BOARDER!$B$15:$I$74,8,FALSE)</f>
        <v>40</v>
      </c>
      <c r="J19" s="3">
        <f>VLOOKUP(B19,[3]SAUT!$B$15:$H$74,7,FALSE)</f>
        <v>60</v>
      </c>
      <c r="K19" s="3">
        <f>VLOOKUP(B19,'[3]MASS START'!$B$15:$H$74,7,FALSE)</f>
        <v>34</v>
      </c>
      <c r="L19" s="3">
        <f>VLOOKUP(B19,[3]BIATHLON!$B$15:$H$74,7,FALSE)</f>
        <v>30</v>
      </c>
      <c r="M19" s="4">
        <f t="shared" si="0"/>
        <v>196</v>
      </c>
    </row>
    <row r="20" spans="1:13" x14ac:dyDescent="0.25">
      <c r="A20" s="9">
        <v>18</v>
      </c>
      <c r="B20" s="1">
        <v>56</v>
      </c>
      <c r="C20" t="str">
        <f>VLOOKUP(B20,'[3]liste inscrits'!$A$4:$F$63,2,FALSE)</f>
        <v>GRANIER</v>
      </c>
      <c r="D20" t="str">
        <f>VLOOKUP(B20,'[3]liste inscrits'!$A$4:$F$63,3,FALSE)</f>
        <v>Milane</v>
      </c>
      <c r="E20" s="2" t="str">
        <f>VLOOKUP(B20,'[3]liste inscrits'!$A$4:$F$63,4,FALSE)</f>
        <v>F</v>
      </c>
      <c r="F20" s="2">
        <f>VLOOKUP(B20,'[3]liste inscrits'!$A$4:$F$63,5,FALSE)</f>
        <v>2010</v>
      </c>
      <c r="G20" s="2" t="str">
        <f>VLOOKUP(B20,'[3]liste inscrits'!$A$4:$F$63,6,FALSE)</f>
        <v>CESN Revard</v>
      </c>
      <c r="H20" s="3">
        <f>VLOOKUP(B20,'[3]SPRINT COURT'!$B$15:$K$74,10,FALSE)</f>
        <v>44</v>
      </c>
      <c r="I20" s="3">
        <f>VLOOKUP(B20,[3]BOARDER!$B$15:$I$74,8,FALSE)</f>
        <v>36</v>
      </c>
      <c r="J20" s="3">
        <f>VLOOKUP(B20,[3]SAUT!$B$15:$H$74,7,FALSE)</f>
        <v>20</v>
      </c>
      <c r="K20" s="3">
        <f>VLOOKUP(B20,'[3]MASS START'!$B$15:$H$74,7,FALSE)</f>
        <v>40</v>
      </c>
      <c r="L20" s="3">
        <f>VLOOKUP(B20,[3]BIATHLON!$B$15:$H$74,7,FALSE)</f>
        <v>40</v>
      </c>
      <c r="M20" s="4">
        <f t="shared" si="0"/>
        <v>180</v>
      </c>
    </row>
    <row r="21" spans="1:13" x14ac:dyDescent="0.25">
      <c r="A21" s="9">
        <v>19</v>
      </c>
      <c r="B21" s="1">
        <v>51</v>
      </c>
      <c r="C21" t="str">
        <f>VLOOKUP(B21,'[3]liste inscrits'!$A$4:$F$63,2,FALSE)</f>
        <v>Fournel Pellissier</v>
      </c>
      <c r="D21" t="str">
        <f>VLOOKUP(B21,'[3]liste inscrits'!$A$4:$F$63,3,FALSE)</f>
        <v>Louise</v>
      </c>
      <c r="E21" s="2" t="str">
        <f>VLOOKUP(B21,'[3]liste inscrits'!$A$4:$F$63,4,FALSE)</f>
        <v>F</v>
      </c>
      <c r="F21" s="2">
        <f>VLOOKUP(B21,'[3]liste inscrits'!$A$4:$F$63,5,FALSE)</f>
        <v>2011</v>
      </c>
      <c r="G21" s="2" t="str">
        <f>VLOOKUP(B21,'[3]liste inscrits'!$A$4:$F$63,6,FALSE)</f>
        <v>CS FECLAZ</v>
      </c>
      <c r="H21" s="3">
        <f>VLOOKUP(B21,'[3]SPRINT COURT'!$B$15:$K$74,10,FALSE)</f>
        <v>30</v>
      </c>
      <c r="I21" s="3">
        <f>VLOOKUP(B21,[3]BOARDER!$B$15:$I$74,8,FALSE)</f>
        <v>30</v>
      </c>
      <c r="J21" s="3">
        <f>VLOOKUP(B21,[3]SAUT!$B$15:$H$74,7,FALSE)</f>
        <v>20</v>
      </c>
      <c r="K21" s="3">
        <f>VLOOKUP(B21,'[3]MASS START'!$B$15:$H$74,7,FALSE)</f>
        <v>42</v>
      </c>
      <c r="L21" s="3">
        <f>VLOOKUP(B21,[3]BIATHLON!$B$15:$H$74,7,FALSE)</f>
        <v>30</v>
      </c>
      <c r="M21" s="4">
        <f t="shared" si="0"/>
        <v>152</v>
      </c>
    </row>
    <row r="22" spans="1:13" x14ac:dyDescent="0.25">
      <c r="A22" s="9">
        <v>20</v>
      </c>
      <c r="B22" s="1">
        <v>57</v>
      </c>
      <c r="C22" t="str">
        <f>VLOOKUP(B22,'[3]liste inscrits'!$A$4:$F$63,2,FALSE)</f>
        <v>GROS</v>
      </c>
      <c r="D22" t="str">
        <f>VLOOKUP(B22,'[3]liste inscrits'!$A$4:$F$63,3,FALSE)</f>
        <v>Lilou</v>
      </c>
      <c r="E22" s="2" t="str">
        <f>VLOOKUP(B22,'[3]liste inscrits'!$A$4:$F$63,4,FALSE)</f>
        <v>F</v>
      </c>
      <c r="F22" s="2">
        <f>VLOOKUP(B22,'[3]liste inscrits'!$A$4:$F$63,5,FALSE)</f>
        <v>2011</v>
      </c>
      <c r="G22" s="2" t="str">
        <f>VLOOKUP(B22,'[3]liste inscrits'!$A$4:$F$63,6,FALSE)</f>
        <v>CS FECLAZ</v>
      </c>
      <c r="H22" s="3">
        <f>VLOOKUP(B22,'[3]SPRINT COURT'!$B$15:$K$74,10,FALSE)</f>
        <v>34</v>
      </c>
      <c r="I22" s="3">
        <f>VLOOKUP(B22,[3]BOARDER!$B$15:$I$74,8,FALSE)</f>
        <v>36</v>
      </c>
      <c r="J22" s="3">
        <f>VLOOKUP(B22,[3]SAUT!$B$15:$H$74,7,FALSE)</f>
        <v>20</v>
      </c>
      <c r="K22" s="3">
        <f>VLOOKUP(B22,'[3]MASS START'!$B$15:$H$74,7,FALSE)</f>
        <v>30</v>
      </c>
      <c r="L22" s="3">
        <f>VLOOKUP(B22,[3]BIATHLON!$B$15:$H$74,7,FALSE)</f>
        <v>30</v>
      </c>
      <c r="M22" s="4">
        <f t="shared" si="0"/>
        <v>150</v>
      </c>
    </row>
    <row r="23" spans="1:13" x14ac:dyDescent="0.25">
      <c r="A23" s="9">
        <v>21</v>
      </c>
      <c r="B23" s="1">
        <v>43</v>
      </c>
      <c r="C23" t="str">
        <f>VLOOKUP(B23,'[3]liste inscrits'!$A$4:$F$63,2,FALSE)</f>
        <v>ANDRE</v>
      </c>
      <c r="D23" t="str">
        <f>VLOOKUP(B23,'[3]liste inscrits'!$A$4:$F$63,3,FALSE)</f>
        <v>Zoé</v>
      </c>
      <c r="E23" s="2" t="str">
        <f>VLOOKUP(B23,'[3]liste inscrits'!$A$4:$F$63,4,FALSE)</f>
        <v>F</v>
      </c>
      <c r="F23" s="2">
        <f>VLOOKUP(B23,'[3]liste inscrits'!$A$4:$F$63,5,FALSE)</f>
        <v>2011</v>
      </c>
      <c r="G23" s="2" t="str">
        <f>VLOOKUP(B23,'[3]liste inscrits'!$A$4:$F$63,6,FALSE)</f>
        <v>CESN Revard</v>
      </c>
      <c r="H23" s="3">
        <f>VLOOKUP(B23,'[3]SPRINT COURT'!$B$15:$K$74,10,FALSE)</f>
        <v>38</v>
      </c>
      <c r="I23" s="3">
        <f>VLOOKUP(B23,[3]BOARDER!$B$15:$I$74,8,FALSE)</f>
        <v>32</v>
      </c>
      <c r="J23" s="3">
        <f>VLOOKUP(B23,[3]SAUT!$B$15:$H$74,7,FALSE)</f>
        <v>20</v>
      </c>
      <c r="K23" s="3">
        <f>VLOOKUP(B23,'[3]MASS START'!$B$15:$H$74,7,FALSE)</f>
        <v>36</v>
      </c>
      <c r="L23" s="3">
        <f>VLOOKUP(B23,[3]BIATHLON!$B$15:$H$74,7,FALSE)</f>
        <v>20</v>
      </c>
      <c r="M23" s="4">
        <f t="shared" si="0"/>
        <v>146</v>
      </c>
    </row>
    <row r="24" spans="1:13" x14ac:dyDescent="0.25">
      <c r="A24" s="9">
        <v>22</v>
      </c>
      <c r="B24" s="1">
        <v>53</v>
      </c>
      <c r="C24" t="str">
        <f>VLOOKUP(B24,'[3]liste inscrits'!$A$4:$F$63,2,FALSE)</f>
        <v>girardot</v>
      </c>
      <c r="D24" t="str">
        <f>VLOOKUP(B24,'[3]liste inscrits'!$A$4:$F$63,3,FALSE)</f>
        <v>philomène</v>
      </c>
      <c r="E24" s="2" t="str">
        <f>VLOOKUP(B24,'[3]liste inscrits'!$A$4:$F$63,4,FALSE)</f>
        <v>F</v>
      </c>
      <c r="F24" s="2">
        <f>VLOOKUP(B24,'[3]liste inscrits'!$A$4:$F$63,5,FALSE)</f>
        <v>2011</v>
      </c>
      <c r="G24" s="2" t="str">
        <f>VLOOKUP(B24,'[3]liste inscrits'!$A$4:$F$63,6,FALSE)</f>
        <v>CS FECLAZ</v>
      </c>
      <c r="H24" s="3">
        <f>VLOOKUP(B24,'[3]SPRINT COURT'!$B$15:$K$74,10,FALSE)</f>
        <v>28</v>
      </c>
      <c r="I24" s="3" t="e">
        <f>VLOOKUP(B24,[3]BOARDER!$B$15:$I$74,8,FALSE)</f>
        <v>#N/A</v>
      </c>
      <c r="J24" s="3">
        <f>VLOOKUP(B24,[3]SAUT!$B$15:$H$74,7,FALSE)</f>
        <v>0</v>
      </c>
      <c r="K24" s="3" t="e">
        <f>VLOOKUP(B24,'[3]MASS START'!$B$15:$H$74,7,FALSE)</f>
        <v>#N/A</v>
      </c>
      <c r="L24" s="3">
        <f>VLOOKUP(B24,[3]BIATHLON!$B$15:$H$74,7,FALSE)</f>
        <v>0</v>
      </c>
      <c r="M24" s="4" t="e">
        <f t="shared" si="0"/>
        <v>#N/A</v>
      </c>
    </row>
  </sheetData>
  <sortState xmlns:xlrd2="http://schemas.microsoft.com/office/spreadsheetml/2017/richdata2" ref="A3:M23">
    <sortCondition descending="1" ref="M3:M23"/>
  </sortState>
  <mergeCells count="1">
    <mergeCell ref="A1:M1"/>
  </mergeCells>
  <pageMargins left="0.7" right="0.7" top="0.75" bottom="0.75" header="0.3" footer="0.3"/>
  <pageSetup paperSize="9" scale="88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DBE0-CD94-47C9-84FD-85847864163F}">
  <sheetPr>
    <pageSetUpPr fitToPage="1"/>
  </sheetPr>
  <dimension ref="A1:M27"/>
  <sheetViews>
    <sheetView workbookViewId="0">
      <selection activeCell="A3" sqref="A3:A27"/>
    </sheetView>
  </sheetViews>
  <sheetFormatPr baseColWidth="10" defaultRowHeight="15" x14ac:dyDescent="0.25"/>
  <sheetData>
    <row r="1" spans="1:13" x14ac:dyDescent="0.25">
      <c r="A1" s="10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8" t="s">
        <v>14</v>
      </c>
    </row>
    <row r="3" spans="1:13" x14ac:dyDescent="0.25">
      <c r="A3" s="9">
        <v>1</v>
      </c>
      <c r="B3" s="1">
        <v>76</v>
      </c>
      <c r="C3" t="str">
        <f>VLOOKUP(B3,'[4]liste inscrits'!$A$4:$F$63,2,FALSE)</f>
        <v>CASTEX</v>
      </c>
      <c r="D3" t="str">
        <f>VLOOKUP(B3,'[4]liste inscrits'!$A$4:$F$63,3,FALSE)</f>
        <v>Gaétan</v>
      </c>
      <c r="E3" s="2" t="str">
        <f>VLOOKUP(B3,'[4]liste inscrits'!$A$4:$F$63,4,FALSE)</f>
        <v>M</v>
      </c>
      <c r="F3" s="2">
        <f>VLOOKUP(B3,'[4]liste inscrits'!$A$4:$F$63,5,FALSE)</f>
        <v>2011</v>
      </c>
      <c r="G3" s="2" t="str">
        <f>VLOOKUP(B3,'[4]liste inscrits'!$A$4:$F$63,6,FALSE)</f>
        <v>CESN Revard</v>
      </c>
      <c r="H3" s="3">
        <f>VLOOKUP(B3,'[4]SPRINT COURT'!$B$15:$K$74,10,FALSE)</f>
        <v>100</v>
      </c>
      <c r="I3" s="3">
        <f>VLOOKUP(B3,[4]BOARDER!$B$15:$I$74,8,FALSE)</f>
        <v>90</v>
      </c>
      <c r="J3" s="3">
        <f>VLOOKUP(B3,[4]SAUT!$B$15:$H$74,7,FALSE)</f>
        <v>100</v>
      </c>
      <c r="K3" s="3">
        <f>VLOOKUP(B3,'[4]MASS START'!$B$15:$H$74,7,FALSE)</f>
        <v>100</v>
      </c>
      <c r="L3" s="3">
        <f>VLOOKUP(B3,[4]BIATHLON!$B$15:$H$74,7,FALSE)</f>
        <v>40</v>
      </c>
      <c r="M3" s="4">
        <f t="shared" ref="M3:M27" si="0">SUM(H3:L3)</f>
        <v>430</v>
      </c>
    </row>
    <row r="4" spans="1:13" x14ac:dyDescent="0.25">
      <c r="A4" s="9">
        <v>2</v>
      </c>
      <c r="B4" s="1">
        <v>75</v>
      </c>
      <c r="C4" t="str">
        <f>VLOOKUP(B4,'[4]liste inscrits'!$A$4:$F$63,2,FALSE)</f>
        <v>CARLIOZ</v>
      </c>
      <c r="D4" t="str">
        <f>VLOOKUP(B4,'[4]liste inscrits'!$A$4:$F$63,3,FALSE)</f>
        <v>Estève</v>
      </c>
      <c r="E4" s="2" t="str">
        <f>VLOOKUP(B4,'[4]liste inscrits'!$A$4:$F$63,4,FALSE)</f>
        <v>M</v>
      </c>
      <c r="F4" s="2">
        <f>VLOOKUP(B4,'[4]liste inscrits'!$A$4:$F$63,5,FALSE)</f>
        <v>2010</v>
      </c>
      <c r="G4" s="2" t="str">
        <f>VLOOKUP(B4,'[4]liste inscrits'!$A$4:$F$63,6,FALSE)</f>
        <v>CESN Revard</v>
      </c>
      <c r="H4" s="3">
        <f>VLOOKUP(B4,'[4]SPRINT COURT'!$B$15:$K$74,10,FALSE)</f>
        <v>95</v>
      </c>
      <c r="I4" s="3">
        <f>VLOOKUP(B4,[4]BOARDER!$B$15:$I$74,8,FALSE)</f>
        <v>95</v>
      </c>
      <c r="J4" s="3">
        <f>VLOOKUP(B4,[4]SAUT!$B$15:$H$74,7,FALSE)</f>
        <v>100</v>
      </c>
      <c r="K4" s="3">
        <f>VLOOKUP(B4,'[4]MASS START'!$B$15:$H$74,7,FALSE)</f>
        <v>75</v>
      </c>
      <c r="L4" s="3">
        <f>VLOOKUP(B4,[4]BIATHLON!$B$15:$H$74,7,FALSE)</f>
        <v>50</v>
      </c>
      <c r="M4" s="4">
        <f t="shared" si="0"/>
        <v>415</v>
      </c>
    </row>
    <row r="5" spans="1:13" x14ac:dyDescent="0.25">
      <c r="A5" s="9">
        <v>3</v>
      </c>
      <c r="B5" s="1">
        <v>81</v>
      </c>
      <c r="C5" t="str">
        <f>VLOOKUP(B5,'[4]liste inscrits'!$A$4:$F$63,2,FALSE)</f>
        <v>DUC</v>
      </c>
      <c r="D5" t="str">
        <f>VLOOKUP(B5,'[4]liste inscrits'!$A$4:$F$63,3,FALSE)</f>
        <v>Noé</v>
      </c>
      <c r="E5" s="2" t="str">
        <f>VLOOKUP(B5,'[4]liste inscrits'!$A$4:$F$63,4,FALSE)</f>
        <v>M</v>
      </c>
      <c r="F5" s="2">
        <f>VLOOKUP(B5,'[4]liste inscrits'!$A$4:$F$63,5,FALSE)</f>
        <v>2010</v>
      </c>
      <c r="G5" s="2" t="str">
        <f>VLOOKUP(B5,'[4]liste inscrits'!$A$4:$F$63,6,FALSE)</f>
        <v>CS FECLAZ</v>
      </c>
      <c r="H5" s="3">
        <f>VLOOKUP(B5,'[4]SPRINT COURT'!$B$15:$K$74,10,FALSE)</f>
        <v>90</v>
      </c>
      <c r="I5" s="3">
        <f>VLOOKUP(B5,[4]BOARDER!$B$15:$I$74,8,FALSE)</f>
        <v>100</v>
      </c>
      <c r="J5" s="3">
        <f>VLOOKUP(B5,[4]SAUT!$B$15:$H$74,7,FALSE)</f>
        <v>100</v>
      </c>
      <c r="K5" s="3">
        <f>VLOOKUP(B5,'[4]MASS START'!$B$15:$H$74,7,FALSE)</f>
        <v>80</v>
      </c>
      <c r="L5" s="3">
        <f>VLOOKUP(B5,[4]BIATHLON!$B$15:$H$74,7,FALSE)</f>
        <v>30</v>
      </c>
      <c r="M5" s="4">
        <f t="shared" si="0"/>
        <v>400</v>
      </c>
    </row>
    <row r="6" spans="1:13" x14ac:dyDescent="0.25">
      <c r="A6" s="9">
        <v>4</v>
      </c>
      <c r="B6" s="1">
        <v>94</v>
      </c>
      <c r="C6" t="str">
        <f>VLOOKUP(B6,'[4]liste inscrits'!$A$4:$F$63,2,FALSE)</f>
        <v>VITRAT</v>
      </c>
      <c r="D6" t="str">
        <f>VLOOKUP(B6,'[4]liste inscrits'!$A$4:$F$63,3,FALSE)</f>
        <v>MARTIN</v>
      </c>
      <c r="E6" s="2" t="str">
        <f>VLOOKUP(B6,'[4]liste inscrits'!$A$4:$F$63,4,FALSE)</f>
        <v>M</v>
      </c>
      <c r="F6" s="2">
        <f>VLOOKUP(B6,'[4]liste inscrits'!$A$4:$F$63,5,FALSE)</f>
        <v>2011</v>
      </c>
      <c r="G6" s="2" t="str">
        <f>VLOOKUP(B6,'[4]liste inscrits'!$A$4:$F$63,6,FALSE)</f>
        <v>BSN</v>
      </c>
      <c r="H6" s="3">
        <f>VLOOKUP(B6,'[4]SPRINT COURT'!$B$15:$K$74,10,FALSE)</f>
        <v>80</v>
      </c>
      <c r="I6" s="3">
        <f>VLOOKUP(B6,[4]BOARDER!$B$15:$I$74,8,FALSE)</f>
        <v>80</v>
      </c>
      <c r="J6" s="3">
        <f>VLOOKUP(B6,[4]SAUT!$B$15:$H$74,7,FALSE)</f>
        <v>100</v>
      </c>
      <c r="K6" s="3">
        <f>VLOOKUP(B6,'[4]MASS START'!$B$15:$H$74,7,FALSE)</f>
        <v>90</v>
      </c>
      <c r="L6" s="3">
        <f>VLOOKUP(B6,[4]BIATHLON!$B$15:$H$74,7,FALSE)</f>
        <v>40</v>
      </c>
      <c r="M6" s="4">
        <f t="shared" si="0"/>
        <v>390</v>
      </c>
    </row>
    <row r="7" spans="1:13" x14ac:dyDescent="0.25">
      <c r="A7" s="9">
        <v>5</v>
      </c>
      <c r="B7" s="1">
        <v>77</v>
      </c>
      <c r="C7" t="str">
        <f>VLOOKUP(B7,'[4]liste inscrits'!$A$4:$F$63,2,FALSE)</f>
        <v>CAVIGLIA</v>
      </c>
      <c r="D7" t="str">
        <f>VLOOKUP(B7,'[4]liste inscrits'!$A$4:$F$63,3,FALSE)</f>
        <v>Eliot</v>
      </c>
      <c r="E7" s="2" t="str">
        <f>VLOOKUP(B7,'[4]liste inscrits'!$A$4:$F$63,4,FALSE)</f>
        <v>M</v>
      </c>
      <c r="F7" s="2">
        <f>VLOOKUP(B7,'[4]liste inscrits'!$A$4:$F$63,5,FALSE)</f>
        <v>2011</v>
      </c>
      <c r="G7" s="2" t="str">
        <f>VLOOKUP(B7,'[4]liste inscrits'!$A$4:$F$63,6,FALSE)</f>
        <v>CS FECLAZ</v>
      </c>
      <c r="H7" s="3">
        <f>VLOOKUP(B7,'[4]SPRINT COURT'!$B$15:$K$74,10,FALSE)</f>
        <v>55</v>
      </c>
      <c r="I7" s="3">
        <f>VLOOKUP(B7,[4]BOARDER!$B$15:$I$74,8,FALSE)</f>
        <v>85</v>
      </c>
      <c r="J7" s="3">
        <f>VLOOKUP(B7,[4]SAUT!$B$15:$H$74,7,FALSE)</f>
        <v>80</v>
      </c>
      <c r="K7" s="3">
        <f>VLOOKUP(B7,'[4]MASS START'!$B$15:$H$74,7,FALSE)</f>
        <v>95</v>
      </c>
      <c r="L7" s="3">
        <f>VLOOKUP(B7,[4]BIATHLON!$B$15:$H$74,7,FALSE)</f>
        <v>40</v>
      </c>
      <c r="M7" s="4">
        <f t="shared" si="0"/>
        <v>355</v>
      </c>
    </row>
    <row r="8" spans="1:13" x14ac:dyDescent="0.25">
      <c r="A8" s="9">
        <v>6</v>
      </c>
      <c r="B8" s="1">
        <v>92</v>
      </c>
      <c r="C8" t="str">
        <f>VLOOKUP(B8,'[4]liste inscrits'!$A$4:$F$63,2,FALSE)</f>
        <v>ROUSSET VACHON</v>
      </c>
      <c r="D8" t="str">
        <f>VLOOKUP(B8,'[4]liste inscrits'!$A$4:$F$63,3,FALSE)</f>
        <v>Martin</v>
      </c>
      <c r="E8" s="2" t="str">
        <f>VLOOKUP(B8,'[4]liste inscrits'!$A$4:$F$63,4,FALSE)</f>
        <v>M</v>
      </c>
      <c r="F8" s="2">
        <f>VLOOKUP(B8,'[4]liste inscrits'!$A$4:$F$63,5,FALSE)</f>
        <v>2010</v>
      </c>
      <c r="G8" s="2" t="str">
        <f>VLOOKUP(B8,'[4]liste inscrits'!$A$4:$F$63,6,FALSE)</f>
        <v>CESN Revard</v>
      </c>
      <c r="H8" s="3">
        <f>VLOOKUP(B8,'[4]SPRINT COURT'!$B$15:$K$74,10,FALSE)</f>
        <v>70</v>
      </c>
      <c r="I8" s="3">
        <f>VLOOKUP(B8,[4]BOARDER!$B$15:$I$74,8,FALSE)</f>
        <v>55</v>
      </c>
      <c r="J8" s="3">
        <f>VLOOKUP(B8,[4]SAUT!$B$15:$H$74,7,FALSE)</f>
        <v>100</v>
      </c>
      <c r="K8" s="3">
        <f>VLOOKUP(B8,'[4]MASS START'!$B$15:$H$74,7,FALSE)</f>
        <v>70</v>
      </c>
      <c r="L8" s="3">
        <f>VLOOKUP(B8,[4]BIATHLON!$B$15:$H$74,7,FALSE)</f>
        <v>50</v>
      </c>
      <c r="M8" s="4">
        <f t="shared" si="0"/>
        <v>345</v>
      </c>
    </row>
    <row r="9" spans="1:13" x14ac:dyDescent="0.25">
      <c r="A9" s="9">
        <v>7</v>
      </c>
      <c r="B9" s="1">
        <v>88</v>
      </c>
      <c r="C9" t="str">
        <f>VLOOKUP(B9,'[4]liste inscrits'!$A$4:$F$63,2,FALSE)</f>
        <v>POIROT</v>
      </c>
      <c r="D9" t="str">
        <f>VLOOKUP(B9,'[4]liste inscrits'!$A$4:$F$63,3,FALSE)</f>
        <v>Arthur</v>
      </c>
      <c r="E9" s="2" t="str">
        <f>VLOOKUP(B9,'[4]liste inscrits'!$A$4:$F$63,4,FALSE)</f>
        <v>M</v>
      </c>
      <c r="F9" s="2">
        <f>VLOOKUP(B9,'[4]liste inscrits'!$A$4:$F$63,5,FALSE)</f>
        <v>2010</v>
      </c>
      <c r="G9" s="2" t="str">
        <f>VLOOKUP(B9,'[4]liste inscrits'!$A$4:$F$63,6,FALSE)</f>
        <v>CESN Revard</v>
      </c>
      <c r="H9" s="3">
        <f>VLOOKUP(B9,'[4]SPRINT COURT'!$B$15:$K$74,10,FALSE)</f>
        <v>85</v>
      </c>
      <c r="I9" s="3">
        <f>VLOOKUP(B9,[4]BOARDER!$B$15:$I$74,8,FALSE)</f>
        <v>26</v>
      </c>
      <c r="J9" s="3">
        <f>VLOOKUP(B9,[4]SAUT!$B$15:$H$74,7,FALSE)</f>
        <v>100</v>
      </c>
      <c r="K9" s="3">
        <f>VLOOKUP(B9,'[4]MASS START'!$B$15:$H$74,7,FALSE)</f>
        <v>85</v>
      </c>
      <c r="L9" s="3">
        <f>VLOOKUP(B9,[4]BIATHLON!$B$15:$H$74,7,FALSE)</f>
        <v>40</v>
      </c>
      <c r="M9" s="4">
        <f t="shared" si="0"/>
        <v>336</v>
      </c>
    </row>
    <row r="10" spans="1:13" x14ac:dyDescent="0.25">
      <c r="A10" s="9">
        <v>8</v>
      </c>
      <c r="B10" s="1">
        <v>82</v>
      </c>
      <c r="C10" t="str">
        <f>VLOOKUP(B10,'[4]liste inscrits'!$A$4:$F$63,2,FALSE)</f>
        <v>Gorry</v>
      </c>
      <c r="D10" t="str">
        <f>VLOOKUP(B10,'[4]liste inscrits'!$A$4:$F$63,3,FALSE)</f>
        <v>Sacha</v>
      </c>
      <c r="E10" s="2" t="str">
        <f>VLOOKUP(B10,'[4]liste inscrits'!$A$4:$F$63,4,FALSE)</f>
        <v>M</v>
      </c>
      <c r="F10" s="2">
        <f>VLOOKUP(B10,'[4]liste inscrits'!$A$4:$F$63,5,FALSE)</f>
        <v>2010</v>
      </c>
      <c r="G10" s="2" t="str">
        <f>VLOOKUP(B10,'[4]liste inscrits'!$A$4:$F$63,6,FALSE)</f>
        <v>CS FECLAZ</v>
      </c>
      <c r="H10" s="3">
        <f>VLOOKUP(B10,'[4]SPRINT COURT'!$B$15:$K$74,10,FALSE)</f>
        <v>48</v>
      </c>
      <c r="I10" s="3">
        <f>VLOOKUP(B10,[4]BOARDER!$B$15:$I$74,8,FALSE)</f>
        <v>60</v>
      </c>
      <c r="J10" s="3">
        <f>VLOOKUP(B10,[4]SAUT!$B$15:$H$74,7,FALSE)</f>
        <v>100</v>
      </c>
      <c r="K10" s="3">
        <f>VLOOKUP(B10,'[4]MASS START'!$B$15:$H$74,7,FALSE)</f>
        <v>55</v>
      </c>
      <c r="L10" s="3">
        <f>VLOOKUP(B10,[4]BIATHLON!$B$15:$H$74,7,FALSE)</f>
        <v>50</v>
      </c>
      <c r="M10" s="4">
        <f t="shared" si="0"/>
        <v>313</v>
      </c>
    </row>
    <row r="11" spans="1:13" x14ac:dyDescent="0.25">
      <c r="A11" s="9">
        <v>9</v>
      </c>
      <c r="B11" s="1">
        <v>72</v>
      </c>
      <c r="C11" t="str">
        <f>VLOOKUP(B11,'[4]liste inscrits'!$A$4:$F$63,2,FALSE)</f>
        <v>BOULLEAU</v>
      </c>
      <c r="D11" t="str">
        <f>VLOOKUP(B11,'[4]liste inscrits'!$A$4:$F$63,3,FALSE)</f>
        <v>Baptiste</v>
      </c>
      <c r="E11" s="2" t="str">
        <f>VLOOKUP(B11,'[4]liste inscrits'!$A$4:$F$63,4,FALSE)</f>
        <v>M</v>
      </c>
      <c r="F11" s="2">
        <f>VLOOKUP(B11,'[4]liste inscrits'!$A$4:$F$63,5,FALSE)</f>
        <v>2011</v>
      </c>
      <c r="G11" s="2" t="str">
        <f>VLOOKUP(B11,'[4]liste inscrits'!$A$4:$F$63,6,FALSE)</f>
        <v>CS FECLAZ</v>
      </c>
      <c r="H11" s="3">
        <f>VLOOKUP(B11,'[4]SPRINT COURT'!$B$15:$K$74,10,FALSE)</f>
        <v>65</v>
      </c>
      <c r="I11" s="3">
        <f>VLOOKUP(B11,[4]BOARDER!$B$15:$I$74,8,FALSE)</f>
        <v>80</v>
      </c>
      <c r="J11" s="3">
        <f>VLOOKUP(B11,[4]SAUT!$B$15:$H$74,7,FALSE)</f>
        <v>60</v>
      </c>
      <c r="K11" s="3">
        <f>VLOOKUP(B11,'[4]MASS START'!$B$15:$H$74,7,FALSE)</f>
        <v>48</v>
      </c>
      <c r="L11" s="3">
        <f>VLOOKUP(B11,[4]BIATHLON!$B$15:$H$74,7,FALSE)</f>
        <v>50</v>
      </c>
      <c r="M11" s="4">
        <f t="shared" si="0"/>
        <v>303</v>
      </c>
    </row>
    <row r="12" spans="1:13" x14ac:dyDescent="0.25">
      <c r="A12" s="9">
        <v>10</v>
      </c>
      <c r="B12" s="1">
        <v>86</v>
      </c>
      <c r="C12" t="str">
        <f>VLOOKUP(B12,'[4]liste inscrits'!$A$4:$F$63,2,FALSE)</f>
        <v>MEILLASSON</v>
      </c>
      <c r="D12" t="str">
        <f>VLOOKUP(B12,'[4]liste inscrits'!$A$4:$F$63,3,FALSE)</f>
        <v>Elioth</v>
      </c>
      <c r="E12" s="2" t="str">
        <f>VLOOKUP(B12,'[4]liste inscrits'!$A$4:$F$63,4,FALSE)</f>
        <v>M</v>
      </c>
      <c r="F12" s="2">
        <f>VLOOKUP(B12,'[4]liste inscrits'!$A$4:$F$63,5,FALSE)</f>
        <v>2011</v>
      </c>
      <c r="G12" s="2" t="str">
        <f>VLOOKUP(B12,'[4]liste inscrits'!$A$4:$F$63,6,FALSE)</f>
        <v>CS FECLAZ</v>
      </c>
      <c r="H12" s="3">
        <f>VLOOKUP(B12,'[4]SPRINT COURT'!$B$15:$K$74,10,FALSE)</f>
        <v>38</v>
      </c>
      <c r="I12" s="3">
        <f>VLOOKUP(B12,[4]BOARDER!$B$15:$I$74,8,FALSE)</f>
        <v>80</v>
      </c>
      <c r="J12" s="3">
        <f>VLOOKUP(B12,[4]SAUT!$B$15:$H$74,7,FALSE)</f>
        <v>100</v>
      </c>
      <c r="K12" s="3">
        <f>VLOOKUP(B12,'[4]MASS START'!$B$15:$H$74,7,FALSE)</f>
        <v>44</v>
      </c>
      <c r="L12" s="3">
        <f>VLOOKUP(B12,[4]BIATHLON!$B$15:$H$74,7,FALSE)</f>
        <v>40</v>
      </c>
      <c r="M12" s="4">
        <f t="shared" si="0"/>
        <v>302</v>
      </c>
    </row>
    <row r="13" spans="1:13" x14ac:dyDescent="0.25">
      <c r="A13" s="9">
        <v>11</v>
      </c>
      <c r="B13" s="1">
        <v>91</v>
      </c>
      <c r="C13" t="str">
        <f>VLOOKUP(B13,'[4]liste inscrits'!$A$4:$F$63,2,FALSE)</f>
        <v>Renaudier</v>
      </c>
      <c r="D13" t="str">
        <f>VLOOKUP(B13,'[4]liste inscrits'!$A$4:$F$63,3,FALSE)</f>
        <v>Ewen</v>
      </c>
      <c r="E13" s="2" t="str">
        <f>VLOOKUP(B13,'[4]liste inscrits'!$A$4:$F$63,4,FALSE)</f>
        <v>M</v>
      </c>
      <c r="F13" s="2">
        <f>VLOOKUP(B13,'[4]liste inscrits'!$A$4:$F$63,5,FALSE)</f>
        <v>2011</v>
      </c>
      <c r="G13" s="2" t="str">
        <f>VLOOKUP(B13,'[4]liste inscrits'!$A$4:$F$63,6,FALSE)</f>
        <v>CS FECLAZ</v>
      </c>
      <c r="H13" s="3">
        <f>VLOOKUP(B13,'[4]SPRINT COURT'!$B$15:$K$74,10,FALSE)</f>
        <v>44</v>
      </c>
      <c r="I13" s="3">
        <f>VLOOKUP(B13,[4]BOARDER!$B$15:$I$74,8,FALSE)</f>
        <v>55</v>
      </c>
      <c r="J13" s="3">
        <f>VLOOKUP(B13,[4]SAUT!$B$15:$H$74,7,FALSE)</f>
        <v>100</v>
      </c>
      <c r="K13" s="3">
        <f>VLOOKUP(B13,'[4]MASS START'!$B$15:$H$74,7,FALSE)</f>
        <v>50</v>
      </c>
      <c r="L13" s="3">
        <f>VLOOKUP(B13,[4]BIATHLON!$B$15:$H$74,7,FALSE)</f>
        <v>50</v>
      </c>
      <c r="M13" s="4">
        <f t="shared" si="0"/>
        <v>299</v>
      </c>
    </row>
    <row r="14" spans="1:13" x14ac:dyDescent="0.25">
      <c r="A14" s="9">
        <v>12</v>
      </c>
      <c r="B14" s="1">
        <v>90</v>
      </c>
      <c r="C14" t="str">
        <f>VLOOKUP(B14,'[4]liste inscrits'!$A$4:$F$63,2,FALSE)</f>
        <v>Regairaz</v>
      </c>
      <c r="D14" t="str">
        <f>VLOOKUP(B14,'[4]liste inscrits'!$A$4:$F$63,3,FALSE)</f>
        <v>Mathis</v>
      </c>
      <c r="E14" s="2" t="str">
        <f>VLOOKUP(B14,'[4]liste inscrits'!$A$4:$F$63,4,FALSE)</f>
        <v>M</v>
      </c>
      <c r="F14" s="2">
        <f>VLOOKUP(B14,'[4]liste inscrits'!$A$4:$F$63,5,FALSE)</f>
        <v>2010</v>
      </c>
      <c r="G14" s="2" t="str">
        <f>VLOOKUP(B14,'[4]liste inscrits'!$A$4:$F$63,6,FALSE)</f>
        <v>CS FECLAZ</v>
      </c>
      <c r="H14" s="3">
        <f>VLOOKUP(B14,'[4]SPRINT COURT'!$B$15:$K$74,10,FALSE)</f>
        <v>46</v>
      </c>
      <c r="I14" s="3">
        <f>VLOOKUP(B14,[4]BOARDER!$B$15:$I$74,8,FALSE)</f>
        <v>36</v>
      </c>
      <c r="J14" s="3">
        <f>VLOOKUP(B14,[4]SAUT!$B$15:$H$74,7,FALSE)</f>
        <v>100</v>
      </c>
      <c r="K14" s="3">
        <f>VLOOKUP(B14,'[4]MASS START'!$B$15:$H$74,7,FALSE)</f>
        <v>60</v>
      </c>
      <c r="L14" s="3">
        <f>VLOOKUP(B14,[4]BIATHLON!$B$15:$H$74,7,FALSE)</f>
        <v>50</v>
      </c>
      <c r="M14" s="4">
        <f t="shared" si="0"/>
        <v>292</v>
      </c>
    </row>
    <row r="15" spans="1:13" x14ac:dyDescent="0.25">
      <c r="A15" s="9">
        <v>13</v>
      </c>
      <c r="B15" s="1">
        <v>85</v>
      </c>
      <c r="C15" t="str">
        <f>VLOOKUP(B15,'[4]liste inscrits'!$A$4:$F$63,2,FALSE)</f>
        <v>MAQUART</v>
      </c>
      <c r="D15" t="str">
        <f>VLOOKUP(B15,'[4]liste inscrits'!$A$4:$F$63,3,FALSE)</f>
        <v>Paul</v>
      </c>
      <c r="E15" s="2" t="str">
        <f>VLOOKUP(B15,'[4]liste inscrits'!$A$4:$F$63,4,FALSE)</f>
        <v>M</v>
      </c>
      <c r="F15" s="2">
        <f>VLOOKUP(B15,'[4]liste inscrits'!$A$4:$F$63,5,FALSE)</f>
        <v>2011</v>
      </c>
      <c r="G15" s="2" t="str">
        <f>VLOOKUP(B15,'[4]liste inscrits'!$A$4:$F$63,6,FALSE)</f>
        <v>CESN Revard</v>
      </c>
      <c r="H15" s="3">
        <f>VLOOKUP(B15,'[4]SPRINT COURT'!$B$15:$K$74,10,FALSE)</f>
        <v>50</v>
      </c>
      <c r="I15" s="3">
        <f>VLOOKUP(B15,[4]BOARDER!$B$15:$I$74,8,FALSE)</f>
        <v>46</v>
      </c>
      <c r="J15" s="3">
        <f>VLOOKUP(B15,[4]SAUT!$B$15:$H$74,7,FALSE)</f>
        <v>100</v>
      </c>
      <c r="K15" s="3">
        <f>VLOOKUP(B15,'[4]MASS START'!$B$15:$H$74,7,FALSE)</f>
        <v>42</v>
      </c>
      <c r="L15" s="3">
        <f>VLOOKUP(B15,[4]BIATHLON!$B$15:$H$74,7,FALSE)</f>
        <v>40</v>
      </c>
      <c r="M15" s="4">
        <f t="shared" si="0"/>
        <v>278</v>
      </c>
    </row>
    <row r="16" spans="1:13" x14ac:dyDescent="0.25">
      <c r="A16" s="9">
        <v>14</v>
      </c>
      <c r="B16" s="1">
        <v>93</v>
      </c>
      <c r="C16" t="str">
        <f>VLOOKUP(B16,'[4]liste inscrits'!$A$4:$F$63,2,FALSE)</f>
        <v>SAUSSAC</v>
      </c>
      <c r="D16" t="str">
        <f>VLOOKUP(B16,'[4]liste inscrits'!$A$4:$F$63,3,FALSE)</f>
        <v>Virgile</v>
      </c>
      <c r="E16" s="2" t="str">
        <f>VLOOKUP(B16,'[4]liste inscrits'!$A$4:$F$63,4,FALSE)</f>
        <v>M</v>
      </c>
      <c r="F16" s="2">
        <f>VLOOKUP(B16,'[4]liste inscrits'!$A$4:$F$63,5,FALSE)</f>
        <v>2010</v>
      </c>
      <c r="G16" s="2" t="str">
        <f>VLOOKUP(B16,'[4]liste inscrits'!$A$4:$F$63,6,FALSE)</f>
        <v>CESN Revard</v>
      </c>
      <c r="H16" s="3">
        <f>VLOOKUP(B16,'[4]SPRINT COURT'!$B$15:$K$74,10,FALSE)</f>
        <v>75</v>
      </c>
      <c r="I16" s="3">
        <f>VLOOKUP(B16,[4]BOARDER!$B$15:$I$74,8,FALSE)</f>
        <v>65</v>
      </c>
      <c r="J16" s="3">
        <f>VLOOKUP(B16,[4]SAUT!$B$15:$H$74,7,FALSE)</f>
        <v>40</v>
      </c>
      <c r="K16" s="3">
        <f>VLOOKUP(B16,'[4]MASS START'!$B$15:$H$74,7,FALSE)</f>
        <v>65</v>
      </c>
      <c r="L16" s="3">
        <f>VLOOKUP(B16,[4]BIATHLON!$B$15:$H$74,7,FALSE)</f>
        <v>30</v>
      </c>
      <c r="M16" s="4">
        <f t="shared" si="0"/>
        <v>275</v>
      </c>
    </row>
    <row r="17" spans="1:13" x14ac:dyDescent="0.25">
      <c r="A17" s="9">
        <v>15</v>
      </c>
      <c r="B17" s="1">
        <v>83</v>
      </c>
      <c r="C17" t="str">
        <f>VLOOKUP(B17,'[4]liste inscrits'!$A$4:$F$63,2,FALSE)</f>
        <v>KEMBELLEC</v>
      </c>
      <c r="D17" t="str">
        <f>VLOOKUP(B17,'[4]liste inscrits'!$A$4:$F$63,3,FALSE)</f>
        <v>Raphaël</v>
      </c>
      <c r="E17" s="2" t="str">
        <f>VLOOKUP(B17,'[4]liste inscrits'!$A$4:$F$63,4,FALSE)</f>
        <v>M</v>
      </c>
      <c r="F17" s="2">
        <f>VLOOKUP(B17,'[4]liste inscrits'!$A$4:$F$63,5,FALSE)</f>
        <v>2010</v>
      </c>
      <c r="G17" s="2" t="str">
        <f>VLOOKUP(B17,'[4]liste inscrits'!$A$4:$F$63,6,FALSE)</f>
        <v>CS FECLAZ</v>
      </c>
      <c r="H17" s="3">
        <f>VLOOKUP(B17,'[4]SPRINT COURT'!$B$15:$K$74,10,FALSE)</f>
        <v>60</v>
      </c>
      <c r="I17" s="3">
        <f>VLOOKUP(B17,[4]BOARDER!$B$15:$I$74,8,FALSE)</f>
        <v>48</v>
      </c>
      <c r="J17" s="3">
        <f>VLOOKUP(B17,[4]SAUT!$B$15:$H$74,7,FALSE)</f>
        <v>80</v>
      </c>
      <c r="K17" s="3">
        <f>VLOOKUP(B17,'[4]MASS START'!$B$15:$H$74,7,FALSE)</f>
        <v>38</v>
      </c>
      <c r="L17" s="3">
        <f>VLOOKUP(B17,[4]BIATHLON!$B$15:$H$74,7,FALSE)</f>
        <v>40</v>
      </c>
      <c r="M17" s="4">
        <f t="shared" si="0"/>
        <v>266</v>
      </c>
    </row>
    <row r="18" spans="1:13" x14ac:dyDescent="0.25">
      <c r="A18" s="9">
        <v>16</v>
      </c>
      <c r="B18" s="1">
        <v>84</v>
      </c>
      <c r="C18" t="str">
        <f>VLOOKUP(B18,'[4]liste inscrits'!$A$4:$F$63,2,FALSE)</f>
        <v>LEMAIRE</v>
      </c>
      <c r="D18" t="str">
        <f>VLOOKUP(B18,'[4]liste inscrits'!$A$4:$F$63,3,FALSE)</f>
        <v>ANTONIN</v>
      </c>
      <c r="E18" s="2" t="str">
        <f>VLOOKUP(B18,'[4]liste inscrits'!$A$4:$F$63,4,FALSE)</f>
        <v>M</v>
      </c>
      <c r="F18" s="2">
        <f>VLOOKUP(B18,'[4]liste inscrits'!$A$4:$F$63,5,FALSE)</f>
        <v>2010</v>
      </c>
      <c r="G18" s="2" t="str">
        <f>VLOOKUP(B18,'[4]liste inscrits'!$A$4:$F$63,6,FALSE)</f>
        <v>BSN</v>
      </c>
      <c r="H18" s="3">
        <f>VLOOKUP(B18,'[4]SPRINT COURT'!$B$15:$K$74,10,FALSE)</f>
        <v>34</v>
      </c>
      <c r="I18" s="3">
        <f>VLOOKUP(B18,[4]BOARDER!$B$15:$I$74,8,FALSE)</f>
        <v>42</v>
      </c>
      <c r="J18" s="3">
        <f>VLOOKUP(B18,[4]SAUT!$B$15:$H$74,7,FALSE)</f>
        <v>90</v>
      </c>
      <c r="K18" s="3">
        <f>VLOOKUP(B18,'[4]MASS START'!$B$15:$H$74,7,FALSE)</f>
        <v>40</v>
      </c>
      <c r="L18" s="3">
        <f>VLOOKUP(B18,[4]BIATHLON!$B$15:$H$74,7,FALSE)</f>
        <v>50</v>
      </c>
      <c r="M18" s="4">
        <f t="shared" si="0"/>
        <v>256</v>
      </c>
    </row>
    <row r="19" spans="1:13" x14ac:dyDescent="0.25">
      <c r="A19" s="9">
        <v>17</v>
      </c>
      <c r="B19" s="1">
        <v>78</v>
      </c>
      <c r="C19" t="str">
        <f>VLOOKUP(B19,'[4]liste inscrits'!$A$4:$F$63,2,FALSE)</f>
        <v>CLUTIER</v>
      </c>
      <c r="D19" t="str">
        <f>VLOOKUP(B19,'[4]liste inscrits'!$A$4:$F$63,3,FALSE)</f>
        <v>Grégoire</v>
      </c>
      <c r="E19" s="2" t="str">
        <f>VLOOKUP(B19,'[4]liste inscrits'!$A$4:$F$63,4,FALSE)</f>
        <v>M</v>
      </c>
      <c r="F19" s="2">
        <f>VLOOKUP(B19,'[4]liste inscrits'!$A$4:$F$63,5,FALSE)</f>
        <v>2010</v>
      </c>
      <c r="G19" s="2" t="str">
        <f>VLOOKUP(B19,'[4]liste inscrits'!$A$4:$F$63,6,FALSE)</f>
        <v>CESN Revard</v>
      </c>
      <c r="H19" s="3">
        <f>VLOOKUP(B19,'[4]SPRINT COURT'!$B$15:$K$74,10,FALSE)</f>
        <v>42</v>
      </c>
      <c r="I19" s="3">
        <f>VLOOKUP(B19,[4]BOARDER!$B$15:$I$74,8,FALSE)</f>
        <v>44</v>
      </c>
      <c r="J19" s="3">
        <f>VLOOKUP(B19,[4]SAUT!$B$15:$H$74,7,FALSE)</f>
        <v>70</v>
      </c>
      <c r="K19" s="3">
        <f>VLOOKUP(B19,'[4]MASS START'!$B$15:$H$74,7,FALSE)</f>
        <v>46</v>
      </c>
      <c r="L19" s="3">
        <f>VLOOKUP(B19,[4]BIATHLON!$B$15:$H$74,7,FALSE)</f>
        <v>50</v>
      </c>
      <c r="M19" s="4">
        <f t="shared" si="0"/>
        <v>252</v>
      </c>
    </row>
    <row r="20" spans="1:13" x14ac:dyDescent="0.25">
      <c r="A20" s="9">
        <v>18</v>
      </c>
      <c r="B20" s="1">
        <v>79</v>
      </c>
      <c r="C20" t="str">
        <f>VLOOKUP(B20,'[4]liste inscrits'!$A$4:$F$63,2,FALSE)</f>
        <v>Cyprien</v>
      </c>
      <c r="D20" t="str">
        <f>VLOOKUP(B20,'[4]liste inscrits'!$A$4:$F$63,3,FALSE)</f>
        <v>Turmeau</v>
      </c>
      <c r="E20" s="2" t="str">
        <f>VLOOKUP(B20,'[4]liste inscrits'!$A$4:$F$63,4,FALSE)</f>
        <v>M</v>
      </c>
      <c r="F20" s="2">
        <f>VLOOKUP(B20,'[4]liste inscrits'!$A$4:$F$63,5,FALSE)</f>
        <v>2011</v>
      </c>
      <c r="G20" s="2" t="str">
        <f>VLOOKUP(B20,'[4]liste inscrits'!$A$4:$F$63,6,FALSE)</f>
        <v>CS FECLAZ</v>
      </c>
      <c r="H20" s="3">
        <f>VLOOKUP(B20,'[4]SPRINT COURT'!$B$15:$K$74,10,FALSE)</f>
        <v>34</v>
      </c>
      <c r="I20" s="3">
        <f>VLOOKUP(B20,[4]BOARDER!$B$15:$I$74,8,FALSE)</f>
        <v>34</v>
      </c>
      <c r="J20" s="3">
        <f>VLOOKUP(B20,[4]SAUT!$B$15:$H$74,7,FALSE)</f>
        <v>100</v>
      </c>
      <c r="K20" s="3">
        <f>VLOOKUP(B20,'[4]MASS START'!$B$15:$H$74,7,FALSE)</f>
        <v>34</v>
      </c>
      <c r="L20" s="3">
        <f>VLOOKUP(B20,[4]BIATHLON!$B$15:$H$74,7,FALSE)</f>
        <v>50</v>
      </c>
      <c r="M20" s="4">
        <f t="shared" si="0"/>
        <v>252</v>
      </c>
    </row>
    <row r="21" spans="1:13" x14ac:dyDescent="0.25">
      <c r="A21" s="9">
        <v>19</v>
      </c>
      <c r="B21" s="1">
        <v>80</v>
      </c>
      <c r="C21" t="str">
        <f>VLOOKUP(B21,'[4]liste inscrits'!$A$4:$F$63,2,FALSE)</f>
        <v>DEJEY</v>
      </c>
      <c r="D21" t="str">
        <f>VLOOKUP(B21,'[4]liste inscrits'!$A$4:$F$63,3,FALSE)</f>
        <v>Amaury</v>
      </c>
      <c r="E21" s="2" t="str">
        <f>VLOOKUP(B21,'[4]liste inscrits'!$A$4:$F$63,4,FALSE)</f>
        <v>M</v>
      </c>
      <c r="F21" s="2">
        <f>VLOOKUP(B21,'[4]liste inscrits'!$A$4:$F$63,5,FALSE)</f>
        <v>2011</v>
      </c>
      <c r="G21" s="2" t="str">
        <f>VLOOKUP(B21,'[4]liste inscrits'!$A$4:$F$63,6,FALSE)</f>
        <v>CESN Revard</v>
      </c>
      <c r="H21" s="3">
        <f>VLOOKUP(B21,'[4]SPRINT COURT'!$B$15:$K$74,10,FALSE)</f>
        <v>36</v>
      </c>
      <c r="I21" s="3">
        <f>VLOOKUP(B21,[4]BOARDER!$B$15:$I$74,8,FALSE)</f>
        <v>38</v>
      </c>
      <c r="J21" s="3">
        <f>VLOOKUP(B21,[4]SAUT!$B$15:$H$74,7,FALSE)</f>
        <v>100</v>
      </c>
      <c r="K21" s="3">
        <f>VLOOKUP(B21,'[4]MASS START'!$B$15:$H$74,7,FALSE)</f>
        <v>32</v>
      </c>
      <c r="L21" s="3">
        <f>VLOOKUP(B21,[4]BIATHLON!$B$15:$H$74,7,FALSE)</f>
        <v>30</v>
      </c>
      <c r="M21" s="4">
        <f t="shared" si="0"/>
        <v>236</v>
      </c>
    </row>
    <row r="22" spans="1:13" x14ac:dyDescent="0.25">
      <c r="A22" s="9">
        <v>20</v>
      </c>
      <c r="B22" s="1">
        <v>73</v>
      </c>
      <c r="C22" t="str">
        <f>VLOOKUP(B22,'[4]liste inscrits'!$A$4:$F$63,2,FALSE)</f>
        <v>Burlet</v>
      </c>
      <c r="D22" t="str">
        <f>VLOOKUP(B22,'[4]liste inscrits'!$A$4:$F$63,3,FALSE)</f>
        <v>Yvan</v>
      </c>
      <c r="E22" s="2" t="str">
        <f>VLOOKUP(B22,'[4]liste inscrits'!$A$4:$F$63,4,FALSE)</f>
        <v>M</v>
      </c>
      <c r="F22" s="2">
        <f>VLOOKUP(B22,'[4]liste inscrits'!$A$4:$F$63,5,FALSE)</f>
        <v>2011</v>
      </c>
      <c r="G22" s="2" t="str">
        <f>VLOOKUP(B22,'[4]liste inscrits'!$A$4:$F$63,6,FALSE)</f>
        <v>CS FECLAZ</v>
      </c>
      <c r="H22" s="3">
        <f>VLOOKUP(B22,'[4]SPRINT COURT'!$B$15:$K$74,10,FALSE)</f>
        <v>30</v>
      </c>
      <c r="I22" s="3">
        <f>VLOOKUP(B22,[4]BOARDER!$B$15:$I$74,8,FALSE)</f>
        <v>24</v>
      </c>
      <c r="J22" s="3">
        <f>VLOOKUP(B22,[4]SAUT!$B$15:$H$74,7,FALSE)</f>
        <v>100</v>
      </c>
      <c r="K22" s="3">
        <f>VLOOKUP(B22,'[4]MASS START'!$B$15:$H$74,7,FALSE)</f>
        <v>24</v>
      </c>
      <c r="L22" s="3">
        <f>VLOOKUP(B22,[4]BIATHLON!$B$15:$H$74,7,FALSE)</f>
        <v>50</v>
      </c>
      <c r="M22" s="4">
        <f t="shared" si="0"/>
        <v>228</v>
      </c>
    </row>
    <row r="23" spans="1:13" x14ac:dyDescent="0.25">
      <c r="A23" s="9">
        <v>21</v>
      </c>
      <c r="B23" s="1">
        <v>74</v>
      </c>
      <c r="C23" t="str">
        <f>VLOOKUP(B23,'[4]liste inscrits'!$A$4:$F$63,2,FALSE)</f>
        <v>Burlet</v>
      </c>
      <c r="D23" t="str">
        <f>VLOOKUP(B23,'[4]liste inscrits'!$A$4:$F$63,3,FALSE)</f>
        <v>Lionel</v>
      </c>
      <c r="E23" s="2" t="str">
        <f>VLOOKUP(B23,'[4]liste inscrits'!$A$4:$F$63,4,FALSE)</f>
        <v>M</v>
      </c>
      <c r="F23" s="2">
        <f>VLOOKUP(B23,'[4]liste inscrits'!$A$4:$F$63,5,FALSE)</f>
        <v>2011</v>
      </c>
      <c r="G23" s="2" t="str">
        <f>VLOOKUP(B23,'[4]liste inscrits'!$A$4:$F$63,6,FALSE)</f>
        <v>CS FECLAZ</v>
      </c>
      <c r="H23" s="3">
        <f>VLOOKUP(B23,'[4]SPRINT COURT'!$B$15:$K$74,10,FALSE)</f>
        <v>26</v>
      </c>
      <c r="I23" s="3">
        <f>VLOOKUP(B23,[4]BOARDER!$B$15:$I$74,8,FALSE)</f>
        <v>40</v>
      </c>
      <c r="J23" s="3">
        <f>VLOOKUP(B23,[4]SAUT!$B$15:$H$74,7,FALSE)</f>
        <v>100</v>
      </c>
      <c r="K23" s="3">
        <f>VLOOKUP(B23,'[4]MASS START'!$B$15:$H$74,7,FALSE)</f>
        <v>30</v>
      </c>
      <c r="L23" s="3">
        <f>VLOOKUP(B23,[4]BIATHLON!$B$15:$H$74,7,FALSE)</f>
        <v>30</v>
      </c>
      <c r="M23" s="4">
        <f t="shared" si="0"/>
        <v>226</v>
      </c>
    </row>
    <row r="24" spans="1:13" x14ac:dyDescent="0.25">
      <c r="A24" s="9">
        <v>22</v>
      </c>
      <c r="B24" s="1">
        <v>89</v>
      </c>
      <c r="C24" t="str">
        <f>VLOOKUP(B24,'[4]liste inscrits'!$A$4:$F$63,2,FALSE)</f>
        <v>Pouchoy</v>
      </c>
      <c r="D24" t="str">
        <f>VLOOKUP(B24,'[4]liste inscrits'!$A$4:$F$63,3,FALSE)</f>
        <v>Søren</v>
      </c>
      <c r="E24" s="2" t="str">
        <f>VLOOKUP(B24,'[4]liste inscrits'!$A$4:$F$63,4,FALSE)</f>
        <v>M</v>
      </c>
      <c r="F24" s="2">
        <f>VLOOKUP(B24,'[4]liste inscrits'!$A$4:$F$63,5,FALSE)</f>
        <v>2011</v>
      </c>
      <c r="G24" s="2" t="str">
        <f>VLOOKUP(B24,'[4]liste inscrits'!$A$4:$F$63,6,FALSE)</f>
        <v>CS FECLAZ</v>
      </c>
      <c r="H24" s="3">
        <f>VLOOKUP(B24,'[4]SPRINT COURT'!$B$15:$K$74,10,FALSE)</f>
        <v>24</v>
      </c>
      <c r="I24" s="3">
        <f>VLOOKUP(B24,[4]BOARDER!$B$15:$I$74,8,FALSE)</f>
        <v>32</v>
      </c>
      <c r="J24" s="3">
        <f>VLOOKUP(B24,[4]SAUT!$B$15:$H$74,7,FALSE)</f>
        <v>60</v>
      </c>
      <c r="K24" s="3">
        <f>VLOOKUP(B24,'[4]MASS START'!$B$15:$H$74,7,FALSE)</f>
        <v>26</v>
      </c>
      <c r="L24" s="3">
        <f>VLOOKUP(B24,[4]BIATHLON!$B$15:$H$74,7,FALSE)</f>
        <v>50</v>
      </c>
      <c r="M24" s="4">
        <f t="shared" si="0"/>
        <v>192</v>
      </c>
    </row>
    <row r="25" spans="1:13" x14ac:dyDescent="0.25">
      <c r="A25" s="9">
        <v>23</v>
      </c>
      <c r="B25" s="1">
        <v>95</v>
      </c>
      <c r="C25" t="str">
        <f>VLOOKUP(B25,'[4]liste inscrits'!$A$4:$F$63,2,FALSE)</f>
        <v>WEBER</v>
      </c>
      <c r="D25" t="str">
        <f>VLOOKUP(B25,'[4]liste inscrits'!$A$4:$F$63,3,FALSE)</f>
        <v>Valentin</v>
      </c>
      <c r="E25" s="2" t="str">
        <f>VLOOKUP(B25,'[4]liste inscrits'!$A$4:$F$63,4,FALSE)</f>
        <v>M</v>
      </c>
      <c r="F25" s="2">
        <f>VLOOKUP(B25,'[4]liste inscrits'!$A$4:$F$63,5,FALSE)</f>
        <v>2010</v>
      </c>
      <c r="G25" s="2" t="str">
        <f>VLOOKUP(B25,'[4]liste inscrits'!$A$4:$F$63,6,FALSE)</f>
        <v>CESN Revard</v>
      </c>
      <c r="H25" s="3">
        <f>VLOOKUP(B25,'[4]SPRINT COURT'!$B$15:$K$74,10,FALSE)</f>
        <v>40</v>
      </c>
      <c r="I25" s="3">
        <f>VLOOKUP(B25,[4]BOARDER!$B$15:$I$74,8,FALSE)</f>
        <v>30</v>
      </c>
      <c r="J25" s="3">
        <f>VLOOKUP(B25,[4]SAUT!$B$15:$H$74,7,FALSE)</f>
        <v>30</v>
      </c>
      <c r="K25" s="3">
        <f>VLOOKUP(B25,'[4]MASS START'!$B$15:$H$74,7,FALSE)</f>
        <v>36</v>
      </c>
      <c r="L25" s="3">
        <f>VLOOKUP(B25,[4]BIATHLON!$B$15:$H$74,7,FALSE)</f>
        <v>50</v>
      </c>
      <c r="M25" s="4">
        <f t="shared" si="0"/>
        <v>186</v>
      </c>
    </row>
    <row r="26" spans="1:13" x14ac:dyDescent="0.25">
      <c r="A26" s="9">
        <v>24</v>
      </c>
      <c r="B26" s="1">
        <v>71</v>
      </c>
      <c r="C26" t="str">
        <f>VLOOKUP(B26,'[4]liste inscrits'!$A$4:$F$63,2,FALSE)</f>
        <v>AVANZO</v>
      </c>
      <c r="D26" t="str">
        <f>VLOOKUP(B26,'[4]liste inscrits'!$A$4:$F$63,3,FALSE)</f>
        <v>Arthur</v>
      </c>
      <c r="E26" s="2" t="str">
        <f>VLOOKUP(B26,'[4]liste inscrits'!$A$4:$F$63,4,FALSE)</f>
        <v>M</v>
      </c>
      <c r="F26" s="2">
        <f>VLOOKUP(B26,'[4]liste inscrits'!$A$4:$F$63,5,FALSE)</f>
        <v>2011</v>
      </c>
      <c r="G26" s="2" t="str">
        <f>VLOOKUP(B26,'[4]liste inscrits'!$A$4:$F$63,6,FALSE)</f>
        <v>CS FECLAZ</v>
      </c>
      <c r="H26" s="3">
        <f>VLOOKUP(B26,'[4]SPRINT COURT'!$B$15:$K$74,10,FALSE)</f>
        <v>28</v>
      </c>
      <c r="I26" s="3">
        <f>VLOOKUP(B26,[4]BOARDER!$B$15:$I$74,8,FALSE)</f>
        <v>28</v>
      </c>
      <c r="J26" s="3">
        <f>VLOOKUP(B26,[4]SAUT!$B$15:$H$74,7,FALSE)</f>
        <v>60</v>
      </c>
      <c r="K26" s="3">
        <f>VLOOKUP(B26,'[4]MASS START'!$B$15:$H$74,7,FALSE)</f>
        <v>28</v>
      </c>
      <c r="L26" s="3">
        <f>VLOOKUP(B26,[4]BIATHLON!$B$15:$H$74,7,FALSE)</f>
        <v>30</v>
      </c>
      <c r="M26" s="4">
        <f t="shared" si="0"/>
        <v>174</v>
      </c>
    </row>
    <row r="27" spans="1:13" x14ac:dyDescent="0.25">
      <c r="A27" s="9">
        <v>25</v>
      </c>
      <c r="B27" s="1">
        <v>87</v>
      </c>
      <c r="C27" t="str">
        <f>VLOOKUP(B27,'[4]liste inscrits'!$A$4:$F$63,2,FALSE)</f>
        <v>NOE</v>
      </c>
      <c r="D27" t="str">
        <f>VLOOKUP(B27,'[4]liste inscrits'!$A$4:$F$63,3,FALSE)</f>
        <v>AUGE ALLEGRE</v>
      </c>
      <c r="E27" s="2" t="str">
        <f>VLOOKUP(B27,'[4]liste inscrits'!$A$4:$F$63,4,FALSE)</f>
        <v>M</v>
      </c>
      <c r="F27" s="2">
        <f>VLOOKUP(B27,'[4]liste inscrits'!$A$4:$F$63,5,FALSE)</f>
        <v>2011</v>
      </c>
      <c r="G27" s="2" t="str">
        <f>VLOOKUP(B27,'[4]liste inscrits'!$A$4:$F$63,6,FALSE)</f>
        <v>CS FECLAZ</v>
      </c>
      <c r="H27" s="3">
        <f>VLOOKUP(B27,'[4]SPRINT COURT'!$B$15:$K$74,10,FALSE)</f>
        <v>22</v>
      </c>
      <c r="I27" s="3" t="e">
        <f>VLOOKUP(B27,[4]BOARDER!$B$15:$I$74,8,FALSE)</f>
        <v>#N/A</v>
      </c>
      <c r="J27" s="3">
        <f>VLOOKUP(B27,[4]SAUT!$B$15:$H$74,7,FALSE)</f>
        <v>0</v>
      </c>
      <c r="K27" s="3" t="e">
        <f>VLOOKUP(B27,'[4]MASS START'!$B$15:$H$74,7,FALSE)</f>
        <v>#N/A</v>
      </c>
      <c r="L27" s="3">
        <f>VLOOKUP(B27,[4]BIATHLON!$B$15:$H$74,7,FALSE)</f>
        <v>0</v>
      </c>
      <c r="M27" s="4" t="e">
        <f t="shared" si="0"/>
        <v>#N/A</v>
      </c>
    </row>
  </sheetData>
  <sortState xmlns:xlrd2="http://schemas.microsoft.com/office/spreadsheetml/2017/richdata2" ref="A3:M26">
    <sortCondition descending="1" ref="M3:M26"/>
  </sortState>
  <mergeCells count="1">
    <mergeCell ref="A1:M1"/>
  </mergeCells>
  <pageMargins left="0.7" right="0.7" top="0.75" bottom="0.75" header="0.3" footer="0.3"/>
  <pageSetup paperSize="9" scale="88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4152-458A-44F0-988F-5999FE71B2C2}">
  <sheetPr filterMode="1">
    <pageSetUpPr fitToPage="1"/>
  </sheetPr>
  <dimension ref="A1:M20"/>
  <sheetViews>
    <sheetView tabSelected="1" workbookViewId="0">
      <selection activeCell="G23" sqref="G23"/>
    </sheetView>
  </sheetViews>
  <sheetFormatPr baseColWidth="10" defaultRowHeight="15" x14ac:dyDescent="0.25"/>
  <sheetData>
    <row r="1" spans="1:13" x14ac:dyDescent="0.25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8" t="s">
        <v>14</v>
      </c>
    </row>
    <row r="3" spans="1:13" x14ac:dyDescent="0.25">
      <c r="A3" s="9">
        <v>1</v>
      </c>
      <c r="B3" s="1">
        <v>107</v>
      </c>
      <c r="C3" t="str">
        <f>VLOOKUP(B3,'[5]liste inscrits'!$A$4:$F$63,2,FALSE)</f>
        <v>Godignon</v>
      </c>
      <c r="D3" t="str">
        <f>VLOOKUP(B3,'[5]liste inscrits'!$A$4:$F$63,3,FALSE)</f>
        <v>Lubin</v>
      </c>
      <c r="E3" s="2" t="str">
        <f>VLOOKUP(B3,'[5]liste inscrits'!$A$4:$F$63,4,FALSE)</f>
        <v>M</v>
      </c>
      <c r="F3" s="2">
        <f>VLOOKUP(B3,'[5]liste inscrits'!$A$4:$F$63,5,FALSE)</f>
        <v>2009</v>
      </c>
      <c r="G3" s="2" t="str">
        <f>VLOOKUP(B3,'[5]liste inscrits'!$A$4:$F$63,6,FALSE)</f>
        <v>CS FECLAZ</v>
      </c>
      <c r="H3" s="3">
        <f>VLOOKUP(B3,'[5]SPRINT COURT'!$B$15:$K$74,10,FALSE)</f>
        <v>100</v>
      </c>
      <c r="I3" s="3">
        <f>VLOOKUP(B3,[5]BOARDER!$B$15:$I$74,8,FALSE)</f>
        <v>100</v>
      </c>
      <c r="J3" s="3">
        <f>VLOOKUP(B3,[5]SAUT!$B$15:$H$74,7,FALSE)</f>
        <v>100</v>
      </c>
      <c r="K3" s="3">
        <f>VLOOKUP(B3,'[5]MASS START'!$B$15:$H$74,7,FALSE)</f>
        <v>100</v>
      </c>
      <c r="L3" s="3">
        <f>VLOOKUP(B3,[5]BIATHLON!$B$15:$H$74,7,FALSE)</f>
        <v>50</v>
      </c>
      <c r="M3" s="4">
        <f t="shared" ref="M3:M20" si="0">SUM(H3:L3)</f>
        <v>450</v>
      </c>
    </row>
    <row r="4" spans="1:13" x14ac:dyDescent="0.25">
      <c r="A4" s="9">
        <v>2</v>
      </c>
      <c r="B4" s="1">
        <v>113</v>
      </c>
      <c r="C4" t="str">
        <f>VLOOKUP(B4,'[5]liste inscrits'!$A$4:$F$63,2,FALSE)</f>
        <v>nauche</v>
      </c>
      <c r="D4" t="str">
        <f>VLOOKUP(B4,'[5]liste inscrits'!$A$4:$F$63,3,FALSE)</f>
        <v>armand</v>
      </c>
      <c r="E4" s="2" t="str">
        <f>VLOOKUP(B4,'[5]liste inscrits'!$A$4:$F$63,4,FALSE)</f>
        <v>M</v>
      </c>
      <c r="F4" s="2">
        <f>VLOOKUP(B4,'[5]liste inscrits'!$A$4:$F$63,5,FALSE)</f>
        <v>2009</v>
      </c>
      <c r="G4" s="2" t="str">
        <f>VLOOKUP(B4,'[5]liste inscrits'!$A$4:$F$63,6,FALSE)</f>
        <v>CS FECLAZ</v>
      </c>
      <c r="H4" s="3">
        <f>VLOOKUP(B4,'[5]SPRINT COURT'!$B$15:$K$74,10,FALSE)</f>
        <v>80</v>
      </c>
      <c r="I4" s="3">
        <f>VLOOKUP(B4,[5]BOARDER!$B$15:$I$74,8,FALSE)</f>
        <v>85</v>
      </c>
      <c r="J4" s="3">
        <f>VLOOKUP(B4,[5]SAUT!$B$15:$H$74,7,FALSE)</f>
        <v>100</v>
      </c>
      <c r="K4" s="3">
        <f>VLOOKUP(B4,'[5]MASS START'!$B$15:$H$74,7,FALSE)</f>
        <v>95</v>
      </c>
      <c r="L4" s="3">
        <f>VLOOKUP(B4,[5]BIATHLON!$B$15:$H$74,7,FALSE)</f>
        <v>40</v>
      </c>
      <c r="M4" s="4">
        <f t="shared" si="0"/>
        <v>400</v>
      </c>
    </row>
    <row r="5" spans="1:13" x14ac:dyDescent="0.25">
      <c r="A5" s="9">
        <v>3</v>
      </c>
      <c r="B5" s="1">
        <v>108</v>
      </c>
      <c r="C5" t="str">
        <f>VLOOKUP(B5,'[5]liste inscrits'!$A$4:$F$63,2,FALSE)</f>
        <v>GONZALEZ</v>
      </c>
      <c r="D5" t="str">
        <f>VLOOKUP(B5,'[5]liste inscrits'!$A$4:$F$63,3,FALSE)</f>
        <v>Jules</v>
      </c>
      <c r="E5" s="2" t="str">
        <f>VLOOKUP(B5,'[5]liste inscrits'!$A$4:$F$63,4,FALSE)</f>
        <v>M</v>
      </c>
      <c r="F5" s="2">
        <f>VLOOKUP(B5,'[5]liste inscrits'!$A$4:$F$63,5,FALSE)</f>
        <v>2009</v>
      </c>
      <c r="G5" s="2" t="str">
        <f>VLOOKUP(B5,'[5]liste inscrits'!$A$4:$F$63,6,FALSE)</f>
        <v>CS FECLAZ</v>
      </c>
      <c r="H5" s="3">
        <f>VLOOKUP(B5,'[5]SPRINT COURT'!$B$15:$K$74,10,FALSE)</f>
        <v>95</v>
      </c>
      <c r="I5" s="3">
        <f>VLOOKUP(B5,[5]BOARDER!$B$15:$I$74,8,FALSE)</f>
        <v>75</v>
      </c>
      <c r="J5" s="3">
        <f>VLOOKUP(B5,[5]SAUT!$B$15:$H$74,7,FALSE)</f>
        <v>100</v>
      </c>
      <c r="K5" s="3">
        <f>VLOOKUP(B5,'[5]MASS START'!$B$15:$H$74,7,FALSE)</f>
        <v>75</v>
      </c>
      <c r="L5" s="3">
        <f>VLOOKUP(B5,[5]BIATHLON!$B$15:$H$74,7,FALSE)</f>
        <v>50</v>
      </c>
      <c r="M5" s="4">
        <f t="shared" si="0"/>
        <v>395</v>
      </c>
    </row>
    <row r="6" spans="1:13" hidden="1" x14ac:dyDescent="0.25">
      <c r="A6" s="9">
        <v>1</v>
      </c>
      <c r="B6" s="1">
        <v>101</v>
      </c>
      <c r="C6" t="str">
        <f>VLOOKUP(B6,'[5]liste inscrits'!$A$4:$F$63,2,FALSE)</f>
        <v>BAL</v>
      </c>
      <c r="D6" t="str">
        <f>VLOOKUP(B6,'[5]liste inscrits'!$A$4:$F$63,3,FALSE)</f>
        <v>Manon</v>
      </c>
      <c r="E6" s="2" t="str">
        <f>VLOOKUP(B6,'[5]liste inscrits'!$A$4:$F$63,4,FALSE)</f>
        <v>F</v>
      </c>
      <c r="F6" s="2">
        <f>VLOOKUP(B6,'[5]liste inscrits'!$A$4:$F$63,5,FALSE)</f>
        <v>2009</v>
      </c>
      <c r="G6" s="2" t="str">
        <f>VLOOKUP(B6,'[5]liste inscrits'!$A$4:$F$63,6,FALSE)</f>
        <v>CS FECLAZ</v>
      </c>
      <c r="H6" s="3">
        <f>VLOOKUP(B6,'[5]SPRINT COURT'!$B$15:$K$74,10,FALSE)</f>
        <v>85</v>
      </c>
      <c r="I6" s="3">
        <f>VLOOKUP(B6,[5]BOARDER!$B$15:$I$74,8,FALSE)</f>
        <v>95</v>
      </c>
      <c r="J6" s="3">
        <f>VLOOKUP(B6,[5]SAUT!$B$15:$H$74,7,FALSE)</f>
        <v>90</v>
      </c>
      <c r="K6" s="3">
        <f>VLOOKUP(B6,'[5]MASS START'!$B$15:$H$74,7,FALSE)</f>
        <v>65</v>
      </c>
      <c r="L6" s="3">
        <f>VLOOKUP(B6,[5]BIATHLON!$B$15:$H$74,7,FALSE)</f>
        <v>50</v>
      </c>
      <c r="M6" s="4">
        <f t="shared" si="0"/>
        <v>385</v>
      </c>
    </row>
    <row r="7" spans="1:13" x14ac:dyDescent="0.25">
      <c r="A7" s="9">
        <v>4</v>
      </c>
      <c r="B7" s="1">
        <v>104</v>
      </c>
      <c r="C7" t="str">
        <f>VLOOKUP(B7,'[5]liste inscrits'!$A$4:$F$63,2,FALSE)</f>
        <v>CORNU</v>
      </c>
      <c r="D7" t="str">
        <f>VLOOKUP(B7,'[5]liste inscrits'!$A$4:$F$63,3,FALSE)</f>
        <v>Anselme</v>
      </c>
      <c r="E7" s="2" t="str">
        <f>VLOOKUP(B7,'[5]liste inscrits'!$A$4:$F$63,4,FALSE)</f>
        <v>M</v>
      </c>
      <c r="F7" s="2">
        <f>VLOOKUP(B7,'[5]liste inscrits'!$A$4:$F$63,5,FALSE)</f>
        <v>2009</v>
      </c>
      <c r="G7" s="2" t="str">
        <f>VLOOKUP(B7,'[5]liste inscrits'!$A$4:$F$63,6,FALSE)</f>
        <v>CESN Revard</v>
      </c>
      <c r="H7" s="3">
        <f>VLOOKUP(B7,'[5]SPRINT COURT'!$B$15:$K$74,10,FALSE)</f>
        <v>65</v>
      </c>
      <c r="I7" s="3">
        <f>VLOOKUP(B7,[5]BOARDER!$B$15:$I$74,8,FALSE)</f>
        <v>80</v>
      </c>
      <c r="J7" s="3">
        <f>VLOOKUP(B7,[5]SAUT!$B$15:$H$74,7,FALSE)</f>
        <v>90</v>
      </c>
      <c r="K7" s="3">
        <f>VLOOKUP(B7,'[5]MASS START'!$B$15:$H$74,7,FALSE)</f>
        <v>85</v>
      </c>
      <c r="L7" s="3">
        <f>VLOOKUP(B7,[5]BIATHLON!$B$15:$H$74,7,FALSE)</f>
        <v>40</v>
      </c>
      <c r="M7" s="4">
        <f t="shared" si="0"/>
        <v>360</v>
      </c>
    </row>
    <row r="8" spans="1:13" hidden="1" x14ac:dyDescent="0.25">
      <c r="A8" s="9">
        <v>2</v>
      </c>
      <c r="B8" s="1">
        <v>111</v>
      </c>
      <c r="C8" t="str">
        <f>VLOOKUP(B8,'[5]liste inscrits'!$A$4:$F$63,2,FALSE)</f>
        <v>Martinet</v>
      </c>
      <c r="D8" t="str">
        <f>VLOOKUP(B8,'[5]liste inscrits'!$A$4:$F$63,3,FALSE)</f>
        <v>Anaïs</v>
      </c>
      <c r="E8" s="2" t="str">
        <f>VLOOKUP(B8,'[5]liste inscrits'!$A$4:$F$63,4,FALSE)</f>
        <v>F</v>
      </c>
      <c r="F8" s="2">
        <f>VLOOKUP(B8,'[5]liste inscrits'!$A$4:$F$63,5,FALSE)</f>
        <v>2009</v>
      </c>
      <c r="G8" s="2" t="str">
        <f>VLOOKUP(B8,'[5]liste inscrits'!$A$4:$F$63,6,FALSE)</f>
        <v>CS FECLAZ</v>
      </c>
      <c r="H8" s="3">
        <f>VLOOKUP(B8,'[5]SPRINT COURT'!$B$15:$K$74,10,FALSE)</f>
        <v>90</v>
      </c>
      <c r="I8" s="3">
        <f>VLOOKUP(B8,[5]BOARDER!$B$15:$I$74,8,FALSE)</f>
        <v>40</v>
      </c>
      <c r="J8" s="3">
        <f>VLOOKUP(B8,[5]SAUT!$B$15:$H$74,7,FALSE)</f>
        <v>90</v>
      </c>
      <c r="K8" s="3">
        <f>VLOOKUP(B8,'[5]MASS START'!$B$15:$H$74,7,FALSE)</f>
        <v>90</v>
      </c>
      <c r="L8" s="3">
        <f>VLOOKUP(B8,[5]BIATHLON!$B$15:$H$74,7,FALSE)</f>
        <v>50</v>
      </c>
      <c r="M8" s="4">
        <f t="shared" si="0"/>
        <v>360</v>
      </c>
    </row>
    <row r="9" spans="1:13" x14ac:dyDescent="0.25">
      <c r="A9" s="9">
        <v>5</v>
      </c>
      <c r="B9" s="1">
        <v>118</v>
      </c>
      <c r="C9" t="str">
        <f>VLOOKUP(B9,'[5]liste inscrits'!$A$4:$F$63,2,FALSE)</f>
        <v>TUTTINO</v>
      </c>
      <c r="D9" t="str">
        <f>VLOOKUP(B9,'[5]liste inscrits'!$A$4:$F$63,3,FALSE)</f>
        <v>SAMUEL</v>
      </c>
      <c r="E9" s="2" t="str">
        <f>VLOOKUP(B9,'[5]liste inscrits'!$A$4:$F$63,4,FALSE)</f>
        <v>M</v>
      </c>
      <c r="F9" s="2">
        <f>VLOOKUP(B9,'[5]liste inscrits'!$A$4:$F$63,5,FALSE)</f>
        <v>2009</v>
      </c>
      <c r="G9" s="2" t="str">
        <f>VLOOKUP(B9,'[5]liste inscrits'!$A$4:$F$63,6,FALSE)</f>
        <v>BSN</v>
      </c>
      <c r="H9" s="3">
        <f>VLOOKUP(B9,'[5]SPRINT COURT'!$B$15:$K$74,10,FALSE)</f>
        <v>60</v>
      </c>
      <c r="I9" s="3">
        <f>VLOOKUP(B9,[5]BOARDER!$B$15:$I$74,8,FALSE)</f>
        <v>90</v>
      </c>
      <c r="J9" s="3">
        <f>VLOOKUP(B9,[5]SAUT!$B$15:$H$74,7,FALSE)</f>
        <v>100</v>
      </c>
      <c r="K9" s="3">
        <f>VLOOKUP(B9,'[5]MASS START'!$B$15:$H$74,7,FALSE)</f>
        <v>55</v>
      </c>
      <c r="L9" s="3">
        <f>VLOOKUP(B9,[5]BIATHLON!$B$15:$H$74,7,FALSE)</f>
        <v>50</v>
      </c>
      <c r="M9" s="4">
        <f t="shared" si="0"/>
        <v>355</v>
      </c>
    </row>
    <row r="10" spans="1:13" hidden="1" x14ac:dyDescent="0.25">
      <c r="A10" s="9">
        <v>3</v>
      </c>
      <c r="B10" s="1">
        <v>114</v>
      </c>
      <c r="C10" t="str">
        <f>VLOOKUP(B10,'[5]liste inscrits'!$A$4:$F$63,2,FALSE)</f>
        <v>PLANET</v>
      </c>
      <c r="D10" t="str">
        <f>VLOOKUP(B10,'[5]liste inscrits'!$A$4:$F$63,3,FALSE)</f>
        <v>Juliette</v>
      </c>
      <c r="E10" s="2" t="str">
        <f>VLOOKUP(B10,'[5]liste inscrits'!$A$4:$F$63,4,FALSE)</f>
        <v>F</v>
      </c>
      <c r="F10" s="2">
        <f>VLOOKUP(B10,'[5]liste inscrits'!$A$4:$F$63,5,FALSE)</f>
        <v>2009</v>
      </c>
      <c r="G10" s="2" t="str">
        <f>VLOOKUP(B10,'[5]liste inscrits'!$A$4:$F$63,6,FALSE)</f>
        <v>CS FECLAZ</v>
      </c>
      <c r="H10" s="3">
        <f>VLOOKUP(B10,'[5]SPRINT COURT'!$B$15:$K$74,10,FALSE)</f>
        <v>75</v>
      </c>
      <c r="I10" s="3">
        <f>VLOOKUP(B10,[5]BOARDER!$B$15:$I$74,8,FALSE)</f>
        <v>48</v>
      </c>
      <c r="J10" s="3">
        <f>VLOOKUP(B10,[5]SAUT!$B$15:$H$74,7,FALSE)</f>
        <v>100</v>
      </c>
      <c r="K10" s="3">
        <f>VLOOKUP(B10,'[5]MASS START'!$B$15:$H$74,7,FALSE)</f>
        <v>60</v>
      </c>
      <c r="L10" s="3">
        <f>VLOOKUP(B10,[5]BIATHLON!$B$15:$H$74,7,FALSE)</f>
        <v>50</v>
      </c>
      <c r="M10" s="4">
        <f t="shared" si="0"/>
        <v>333</v>
      </c>
    </row>
    <row r="11" spans="1:13" x14ac:dyDescent="0.25">
      <c r="A11" s="9">
        <v>6</v>
      </c>
      <c r="B11" s="1">
        <v>112</v>
      </c>
      <c r="C11" t="str">
        <f>VLOOKUP(B11,'[5]liste inscrits'!$A$4:$F$63,2,FALSE)</f>
        <v>moreau</v>
      </c>
      <c r="D11" t="str">
        <f>VLOOKUP(B11,'[5]liste inscrits'!$A$4:$F$63,3,FALSE)</f>
        <v>timeo</v>
      </c>
      <c r="E11" s="2" t="str">
        <f>VLOOKUP(B11,'[5]liste inscrits'!$A$4:$F$63,4,FALSE)</f>
        <v>M</v>
      </c>
      <c r="F11" s="2">
        <f>VLOOKUP(B11,'[5]liste inscrits'!$A$4:$F$63,5,FALSE)</f>
        <v>2009</v>
      </c>
      <c r="G11" s="2" t="str">
        <f>VLOOKUP(B11,'[5]liste inscrits'!$A$4:$F$63,6,FALSE)</f>
        <v>CS FECLAZ</v>
      </c>
      <c r="H11" s="3">
        <f>VLOOKUP(B11,'[5]SPRINT COURT'!$B$15:$K$74,10,FALSE)</f>
        <v>70</v>
      </c>
      <c r="I11" s="3">
        <f>VLOOKUP(B11,[5]BOARDER!$B$15:$I$74,8,FALSE)</f>
        <v>42</v>
      </c>
      <c r="J11" s="3">
        <f>VLOOKUP(B11,[5]SAUT!$B$15:$H$74,7,FALSE)</f>
        <v>100</v>
      </c>
      <c r="K11" s="3">
        <f>VLOOKUP(B11,'[5]MASS START'!$B$15:$H$74,7,FALSE)</f>
        <v>70</v>
      </c>
      <c r="L11" s="3">
        <f>VLOOKUP(B11,[5]BIATHLON!$B$15:$H$74,7,FALSE)</f>
        <v>50</v>
      </c>
      <c r="M11" s="4">
        <f t="shared" si="0"/>
        <v>332</v>
      </c>
    </row>
    <row r="12" spans="1:13" hidden="1" x14ac:dyDescent="0.25">
      <c r="A12" s="9">
        <v>4</v>
      </c>
      <c r="B12" s="1">
        <v>110</v>
      </c>
      <c r="C12" t="str">
        <f>VLOOKUP(B12,'[5]liste inscrits'!$A$4:$F$63,2,FALSE)</f>
        <v>Martinet</v>
      </c>
      <c r="D12" t="str">
        <f>VLOOKUP(B12,'[5]liste inscrits'!$A$4:$F$63,3,FALSE)</f>
        <v>Noémie</v>
      </c>
      <c r="E12" s="2" t="str">
        <f>VLOOKUP(B12,'[5]liste inscrits'!$A$4:$F$63,4,FALSE)</f>
        <v>F</v>
      </c>
      <c r="F12" s="2">
        <f>VLOOKUP(B12,'[5]liste inscrits'!$A$4:$F$63,5,FALSE)</f>
        <v>2009</v>
      </c>
      <c r="G12" s="2" t="str">
        <f>VLOOKUP(B12,'[5]liste inscrits'!$A$4:$F$63,6,FALSE)</f>
        <v>CS FECLAZ</v>
      </c>
      <c r="H12" s="3">
        <f>VLOOKUP(B12,'[5]SPRINT COURT'!$B$15:$K$74,10,FALSE)</f>
        <v>50</v>
      </c>
      <c r="I12" s="3">
        <f>VLOOKUP(B12,[5]BOARDER!$B$15:$I$74,8,FALSE)</f>
        <v>70</v>
      </c>
      <c r="J12" s="3">
        <f>VLOOKUP(B12,[5]SAUT!$B$15:$H$74,7,FALSE)</f>
        <v>80</v>
      </c>
      <c r="K12" s="3">
        <f>VLOOKUP(B12,'[5]MASS START'!$B$15:$H$74,7,FALSE)</f>
        <v>80</v>
      </c>
      <c r="L12" s="3">
        <f>VLOOKUP(B12,[5]BIATHLON!$B$15:$H$74,7,FALSE)</f>
        <v>50</v>
      </c>
      <c r="M12" s="4">
        <f t="shared" si="0"/>
        <v>330</v>
      </c>
    </row>
    <row r="13" spans="1:13" hidden="1" x14ac:dyDescent="0.25">
      <c r="A13" s="9">
        <v>5</v>
      </c>
      <c r="B13" s="1">
        <v>117</v>
      </c>
      <c r="C13" t="str">
        <f>VLOOKUP(B13,'[5]liste inscrits'!$A$4:$F$63,2,FALSE)</f>
        <v>SGAROS- - ROHMER</v>
      </c>
      <c r="D13" t="str">
        <f>VLOOKUP(B13,'[5]liste inscrits'!$A$4:$F$63,3,FALSE)</f>
        <v>Pauline</v>
      </c>
      <c r="E13" s="2" t="str">
        <f>VLOOKUP(B13,'[5]liste inscrits'!$A$4:$F$63,4,FALSE)</f>
        <v>F</v>
      </c>
      <c r="F13" s="2">
        <f>VLOOKUP(B13,'[5]liste inscrits'!$A$4:$F$63,5,FALSE)</f>
        <v>2009</v>
      </c>
      <c r="G13" s="2" t="str">
        <f>VLOOKUP(B13,'[5]liste inscrits'!$A$4:$F$63,6,FALSE)</f>
        <v>CS FECLAZ</v>
      </c>
      <c r="H13" s="3">
        <f>VLOOKUP(B13,'[5]SPRINT COURT'!$B$15:$K$74,10,FALSE)</f>
        <v>55</v>
      </c>
      <c r="I13" s="3">
        <f>VLOOKUP(B13,[5]BOARDER!$B$15:$I$74,8,FALSE)</f>
        <v>50</v>
      </c>
      <c r="J13" s="3">
        <f>VLOOKUP(B13,[5]SAUT!$B$15:$H$74,7,FALSE)</f>
        <v>100</v>
      </c>
      <c r="K13" s="3">
        <f>VLOOKUP(B13,'[5]MASS START'!$B$15:$H$74,7,FALSE)</f>
        <v>50</v>
      </c>
      <c r="L13" s="3">
        <f>VLOOKUP(B13,[5]BIATHLON!$B$15:$H$74,7,FALSE)</f>
        <v>50</v>
      </c>
      <c r="M13" s="4">
        <f t="shared" si="0"/>
        <v>305</v>
      </c>
    </row>
    <row r="14" spans="1:13" x14ac:dyDescent="0.25">
      <c r="A14" s="9">
        <v>7</v>
      </c>
      <c r="B14" s="1">
        <v>116</v>
      </c>
      <c r="C14" t="str">
        <f>VLOOKUP(B14,'[5]liste inscrits'!$A$4:$F$63,2,FALSE)</f>
        <v>Renaudier</v>
      </c>
      <c r="D14" t="str">
        <f>VLOOKUP(B14,'[5]liste inscrits'!$A$4:$F$63,3,FALSE)</f>
        <v>Titouan</v>
      </c>
      <c r="E14" s="2" t="str">
        <f>VLOOKUP(B14,'[5]liste inscrits'!$A$4:$F$63,4,FALSE)</f>
        <v>M</v>
      </c>
      <c r="F14" s="2">
        <f>VLOOKUP(B14,'[5]liste inscrits'!$A$4:$F$63,5,FALSE)</f>
        <v>2009</v>
      </c>
      <c r="G14" s="2" t="str">
        <f>VLOOKUP(B14,'[5]liste inscrits'!$A$4:$F$63,6,FALSE)</f>
        <v>CS FECLAZ</v>
      </c>
      <c r="H14" s="3">
        <f>VLOOKUP(B14,'[5]SPRINT COURT'!$B$15:$K$74,10,FALSE)</f>
        <v>46</v>
      </c>
      <c r="I14" s="3">
        <f>VLOOKUP(B14,[5]BOARDER!$B$15:$I$74,8,FALSE)</f>
        <v>65</v>
      </c>
      <c r="J14" s="3">
        <f>VLOOKUP(B14,[5]SAUT!$B$15:$H$74,7,FALSE)</f>
        <v>100</v>
      </c>
      <c r="K14" s="3">
        <f>VLOOKUP(B14,'[5]MASS START'!$B$15:$H$74,7,FALSE)</f>
        <v>48</v>
      </c>
      <c r="L14" s="3">
        <f>VLOOKUP(B14,[5]BIATHLON!$B$15:$H$74,7,FALSE)</f>
        <v>40</v>
      </c>
      <c r="M14" s="4">
        <f t="shared" si="0"/>
        <v>299</v>
      </c>
    </row>
    <row r="15" spans="1:13" x14ac:dyDescent="0.25">
      <c r="A15" s="9">
        <v>8</v>
      </c>
      <c r="B15" s="1">
        <v>102</v>
      </c>
      <c r="C15" t="str">
        <f>VLOOKUP(B15,'[5]liste inscrits'!$A$4:$F$63,2,FALSE)</f>
        <v>bourjot</v>
      </c>
      <c r="D15" t="str">
        <f>VLOOKUP(B15,'[5]liste inscrits'!$A$4:$F$63,3,FALSE)</f>
        <v>antoine</v>
      </c>
      <c r="E15" s="2" t="str">
        <f>VLOOKUP(B15,'[5]liste inscrits'!$A$4:$F$63,4,FALSE)</f>
        <v>M</v>
      </c>
      <c r="F15" s="2">
        <f>VLOOKUP(B15,'[5]liste inscrits'!$A$4:$F$63,5,FALSE)</f>
        <v>2009</v>
      </c>
      <c r="G15" s="2" t="str">
        <f>VLOOKUP(B15,'[5]liste inscrits'!$A$4:$F$63,6,FALSE)</f>
        <v>CS FECLAZ</v>
      </c>
      <c r="H15" s="3">
        <f>VLOOKUP(B15,'[5]SPRINT COURT'!$B$15:$K$74,10,FALSE)</f>
        <v>44</v>
      </c>
      <c r="I15" s="3">
        <f>VLOOKUP(B15,[5]BOARDER!$B$15:$I$74,8,FALSE)</f>
        <v>60</v>
      </c>
      <c r="J15" s="3">
        <f>VLOOKUP(B15,[5]SAUT!$B$15:$H$74,7,FALSE)</f>
        <v>100</v>
      </c>
      <c r="K15" s="3">
        <f>VLOOKUP(B15,'[5]MASS START'!$B$15:$H$74,7,FALSE)</f>
        <v>42</v>
      </c>
      <c r="L15" s="3">
        <f>VLOOKUP(B15,[5]BIATHLON!$B$15:$H$74,7,FALSE)</f>
        <v>40</v>
      </c>
      <c r="M15" s="4">
        <f t="shared" si="0"/>
        <v>286</v>
      </c>
    </row>
    <row r="16" spans="1:13" hidden="1" x14ac:dyDescent="0.25">
      <c r="A16" s="9">
        <v>6</v>
      </c>
      <c r="B16" s="1">
        <v>115</v>
      </c>
      <c r="C16" t="str">
        <f>VLOOKUP(B16,'[5]liste inscrits'!$A$4:$F$63,2,FALSE)</f>
        <v>RAT-PATRON</v>
      </c>
      <c r="D16" t="str">
        <f>VLOOKUP(B16,'[5]liste inscrits'!$A$4:$F$63,3,FALSE)</f>
        <v>MARION</v>
      </c>
      <c r="E16" s="2" t="str">
        <f>VLOOKUP(B16,'[5]liste inscrits'!$A$4:$F$63,4,FALSE)</f>
        <v>F</v>
      </c>
      <c r="F16" s="2">
        <f>VLOOKUP(B16,'[5]liste inscrits'!$A$4:$F$63,5,FALSE)</f>
        <v>2009</v>
      </c>
      <c r="G16" s="2" t="str">
        <f>VLOOKUP(B16,'[5]liste inscrits'!$A$4:$F$63,6,FALSE)</f>
        <v>CS FECLAZ</v>
      </c>
      <c r="H16" s="3">
        <f>VLOOKUP(B16,'[5]SPRINT COURT'!$B$15:$K$74,10,FALSE)</f>
        <v>42</v>
      </c>
      <c r="I16" s="3">
        <f>VLOOKUP(B16,[5]BOARDER!$B$15:$I$74,8,FALSE)</f>
        <v>55</v>
      </c>
      <c r="J16" s="3">
        <f>VLOOKUP(B16,[5]SAUT!$B$15:$H$74,7,FALSE)</f>
        <v>100</v>
      </c>
      <c r="K16" s="3">
        <f>VLOOKUP(B16,'[5]MASS START'!$B$15:$H$74,7,FALSE)</f>
        <v>46</v>
      </c>
      <c r="L16" s="3">
        <f>VLOOKUP(B16,[5]BIATHLON!$B$15:$H$74,7,FALSE)</f>
        <v>30</v>
      </c>
      <c r="M16" s="4">
        <f t="shared" si="0"/>
        <v>273</v>
      </c>
    </row>
    <row r="17" spans="1:13" hidden="1" x14ac:dyDescent="0.25">
      <c r="A17" s="9">
        <v>7</v>
      </c>
      <c r="B17" s="1">
        <v>103</v>
      </c>
      <c r="C17" t="str">
        <f>VLOOKUP(B17,'[5]liste inscrits'!$A$4:$F$63,2,FALSE)</f>
        <v>boury</v>
      </c>
      <c r="D17" t="str">
        <f>VLOOKUP(B17,'[5]liste inscrits'!$A$4:$F$63,3,FALSE)</f>
        <v>camille</v>
      </c>
      <c r="E17" s="2" t="str">
        <f>VLOOKUP(B17,'[5]liste inscrits'!$A$4:$F$63,4,FALSE)</f>
        <v>F</v>
      </c>
      <c r="F17" s="2">
        <f>VLOOKUP(B17,'[5]liste inscrits'!$A$4:$F$63,5,FALSE)</f>
        <v>2009</v>
      </c>
      <c r="G17" s="2" t="str">
        <f>VLOOKUP(B17,'[5]liste inscrits'!$A$4:$F$63,6,FALSE)</f>
        <v>CS FECLAZ</v>
      </c>
      <c r="H17" s="3">
        <f>VLOOKUP(B17,'[5]SPRINT COURT'!$B$15:$K$74,10,FALSE)</f>
        <v>40</v>
      </c>
      <c r="I17" s="3">
        <f>VLOOKUP(B17,[5]BOARDER!$B$15:$I$74,8,FALSE)</f>
        <v>46</v>
      </c>
      <c r="J17" s="3">
        <f>VLOOKUP(B17,[5]SAUT!$B$15:$H$74,7,FALSE)</f>
        <v>80</v>
      </c>
      <c r="K17" s="3">
        <f>VLOOKUP(B17,'[5]MASS START'!$B$15:$H$74,7,FALSE)</f>
        <v>44</v>
      </c>
      <c r="L17" s="3">
        <f>VLOOKUP(B17,[5]BIATHLON!$B$15:$H$74,7,FALSE)</f>
        <v>50</v>
      </c>
      <c r="M17" s="4">
        <f t="shared" si="0"/>
        <v>260</v>
      </c>
    </row>
    <row r="18" spans="1:13" x14ac:dyDescent="0.25">
      <c r="A18" s="9">
        <v>9</v>
      </c>
      <c r="B18" s="1">
        <v>105</v>
      </c>
      <c r="C18" t="str">
        <f>VLOOKUP(B18,'[5]liste inscrits'!$A$4:$F$63,2,FALSE)</f>
        <v>FLAUTAT</v>
      </c>
      <c r="D18" t="str">
        <f>VLOOKUP(B18,'[5]liste inscrits'!$A$4:$F$63,3,FALSE)</f>
        <v>EMERICK</v>
      </c>
      <c r="E18" s="2" t="str">
        <f>VLOOKUP(B18,'[5]liste inscrits'!$A$4:$F$63,4,FALSE)</f>
        <v>M</v>
      </c>
      <c r="F18" s="2">
        <f>VLOOKUP(B18,'[5]liste inscrits'!$A$4:$F$63,5,FALSE)</f>
        <v>2009</v>
      </c>
      <c r="G18" s="2" t="str">
        <f>VLOOKUP(B18,'[5]liste inscrits'!$A$4:$F$63,6,FALSE)</f>
        <v>BSN</v>
      </c>
      <c r="H18" s="3">
        <f>VLOOKUP(B18,'[5]SPRINT COURT'!$B$15:$K$74,10,FALSE)</f>
        <v>36</v>
      </c>
      <c r="I18" s="3" t="e">
        <f>VLOOKUP(B18,[5]BOARDER!$B$15:$I$74,8,FALSE)</f>
        <v>#N/A</v>
      </c>
      <c r="J18" s="3">
        <f>VLOOKUP(B18,[5]SAUT!$B$15:$H$74,7,FALSE)</f>
        <v>0</v>
      </c>
      <c r="K18" s="3" t="e">
        <f>VLOOKUP(B18,'[5]MASS START'!$B$15:$H$74,7,FALSE)</f>
        <v>#N/A</v>
      </c>
      <c r="L18" s="3">
        <f>VLOOKUP(B18,[5]BIATHLON!$B$15:$H$74,7,FALSE)</f>
        <v>0</v>
      </c>
      <c r="M18" s="4" t="e">
        <f t="shared" si="0"/>
        <v>#N/A</v>
      </c>
    </row>
    <row r="19" spans="1:13" x14ac:dyDescent="0.25">
      <c r="A19" s="9">
        <v>10</v>
      </c>
      <c r="B19" s="1">
        <v>106</v>
      </c>
      <c r="C19" t="str">
        <f>VLOOKUP(B19,'[5]liste inscrits'!$A$4:$F$63,2,FALSE)</f>
        <v>Fournel Pellissier</v>
      </c>
      <c r="D19" t="str">
        <f>VLOOKUP(B19,'[5]liste inscrits'!$A$4:$F$63,3,FALSE)</f>
        <v>Jean</v>
      </c>
      <c r="E19" s="2" t="str">
        <f>VLOOKUP(B19,'[5]liste inscrits'!$A$4:$F$63,4,FALSE)</f>
        <v>M</v>
      </c>
      <c r="F19" s="2">
        <f>VLOOKUP(B19,'[5]liste inscrits'!$A$4:$F$63,5,FALSE)</f>
        <v>2009</v>
      </c>
      <c r="G19" s="2" t="str">
        <f>VLOOKUP(B19,'[5]liste inscrits'!$A$4:$F$63,6,FALSE)</f>
        <v>CS FECLAZ</v>
      </c>
      <c r="H19" s="3">
        <f>VLOOKUP(B19,'[5]SPRINT COURT'!$B$15:$K$74,10,FALSE)</f>
        <v>48</v>
      </c>
      <c r="I19" s="3">
        <f>VLOOKUP(B19,[5]BOARDER!$B$15:$I$74,8,FALSE)</f>
        <v>44</v>
      </c>
      <c r="J19" s="3">
        <f>VLOOKUP(B19,[5]SAUT!$B$15:$H$74,7,FALSE)</f>
        <v>80</v>
      </c>
      <c r="K19" s="3" t="e">
        <f>VLOOKUP(B19,'[5]MASS START'!$B$15:$H$74,7,FALSE)</f>
        <v>#N/A</v>
      </c>
      <c r="L19" s="3">
        <f>VLOOKUP(B19,[5]BIATHLON!$B$15:$H$74,7,FALSE)</f>
        <v>40</v>
      </c>
      <c r="M19" s="4" t="e">
        <f t="shared" si="0"/>
        <v>#N/A</v>
      </c>
    </row>
    <row r="20" spans="1:13" x14ac:dyDescent="0.25">
      <c r="A20" s="9">
        <v>11</v>
      </c>
      <c r="B20" s="1">
        <v>109</v>
      </c>
      <c r="C20" t="str">
        <f>VLOOKUP(B20,'[5]liste inscrits'!$A$4:$F$63,2,FALSE)</f>
        <v>MAQUART</v>
      </c>
      <c r="D20" t="str">
        <f>VLOOKUP(B20,'[5]liste inscrits'!$A$4:$F$63,3,FALSE)</f>
        <v>Julien</v>
      </c>
      <c r="E20" s="2" t="str">
        <f>VLOOKUP(B20,'[5]liste inscrits'!$A$4:$F$63,4,FALSE)</f>
        <v>M</v>
      </c>
      <c r="F20" s="2">
        <f>VLOOKUP(B20,'[5]liste inscrits'!$A$4:$F$63,5,FALSE)</f>
        <v>2009</v>
      </c>
      <c r="G20" s="2" t="str">
        <f>VLOOKUP(B20,'[5]liste inscrits'!$A$4:$F$63,6,FALSE)</f>
        <v>CESN Revard</v>
      </c>
      <c r="H20" s="3">
        <f>VLOOKUP(B20,'[5]SPRINT COURT'!$B$15:$K$74,10,FALSE)</f>
        <v>38</v>
      </c>
      <c r="I20" s="3">
        <f>VLOOKUP(B20,[5]BOARDER!$B$15:$I$74,8,FALSE)</f>
        <v>38</v>
      </c>
      <c r="J20" s="3">
        <f>VLOOKUP(B20,[5]SAUT!$B$15:$H$74,7,FALSE)</f>
        <v>50</v>
      </c>
      <c r="K20" s="3" t="e">
        <f>VLOOKUP(B20,'[5]MASS START'!$B$15:$H$74,7,FALSE)</f>
        <v>#N/A</v>
      </c>
      <c r="L20" s="3">
        <f>VLOOKUP(B20,[5]BIATHLON!$B$15:$H$74,7,FALSE)</f>
        <v>50</v>
      </c>
      <c r="M20" s="4" t="e">
        <f t="shared" si="0"/>
        <v>#N/A</v>
      </c>
    </row>
  </sheetData>
  <autoFilter ref="A2:M20" xr:uid="{8DBD91BF-523A-49CC-9E38-C30D44A7FF42}">
    <filterColumn colId="4">
      <filters>
        <filter val="M"/>
      </filters>
    </filterColumn>
  </autoFilter>
  <sortState xmlns:xlrd2="http://schemas.microsoft.com/office/spreadsheetml/2017/richdata2" ref="A3:M17">
    <sortCondition descending="1" ref="M3:M17"/>
  </sortState>
  <mergeCells count="1">
    <mergeCell ref="A1:M1"/>
  </mergeCells>
  <pageMargins left="0.7" right="0.7" top="0.75" bottom="0.75" header="0.3" footer="0.3"/>
  <pageSetup paperSize="9" scale="8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199D9-19CE-4CA8-9234-6627AF3FDA4F}">
  <sheetPr>
    <pageSetUpPr fitToPage="1"/>
  </sheetPr>
  <dimension ref="A1:M9"/>
  <sheetViews>
    <sheetView workbookViewId="0">
      <selection activeCell="G14" sqref="G14"/>
    </sheetView>
  </sheetViews>
  <sheetFormatPr baseColWidth="10" defaultRowHeight="15" x14ac:dyDescent="0.25"/>
  <sheetData>
    <row r="1" spans="1:13" x14ac:dyDescent="0.25">
      <c r="A1" s="11" t="s">
        <v>33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8" t="s">
        <v>14</v>
      </c>
    </row>
    <row r="3" spans="1:13" x14ac:dyDescent="0.25">
      <c r="A3" s="9">
        <v>1</v>
      </c>
      <c r="B3" s="1">
        <v>101</v>
      </c>
      <c r="C3" t="s">
        <v>18</v>
      </c>
      <c r="D3" t="s">
        <v>19</v>
      </c>
      <c r="E3" s="2" t="s">
        <v>20</v>
      </c>
      <c r="F3" s="2">
        <v>2009</v>
      </c>
      <c r="G3" s="2" t="s">
        <v>21</v>
      </c>
      <c r="H3" s="3">
        <v>85</v>
      </c>
      <c r="I3" s="3">
        <v>95</v>
      </c>
      <c r="J3" s="3">
        <v>90</v>
      </c>
      <c r="K3" s="3">
        <v>65</v>
      </c>
      <c r="L3" s="3">
        <v>50</v>
      </c>
      <c r="M3" s="4">
        <v>385</v>
      </c>
    </row>
    <row r="4" spans="1:13" x14ac:dyDescent="0.25">
      <c r="A4" s="9">
        <v>2</v>
      </c>
      <c r="B4" s="1">
        <v>111</v>
      </c>
      <c r="C4" t="s">
        <v>22</v>
      </c>
      <c r="D4" t="s">
        <v>23</v>
      </c>
      <c r="E4" s="2" t="s">
        <v>20</v>
      </c>
      <c r="F4" s="2">
        <v>2009</v>
      </c>
      <c r="G4" s="2" t="s">
        <v>21</v>
      </c>
      <c r="H4" s="3">
        <v>90</v>
      </c>
      <c r="I4" s="3">
        <v>40</v>
      </c>
      <c r="J4" s="3">
        <v>90</v>
      </c>
      <c r="K4" s="3">
        <v>90</v>
      </c>
      <c r="L4" s="3">
        <v>50</v>
      </c>
      <c r="M4" s="4">
        <v>360</v>
      </c>
    </row>
    <row r="5" spans="1:13" x14ac:dyDescent="0.25">
      <c r="A5" s="9">
        <v>3</v>
      </c>
      <c r="B5" s="1">
        <v>114</v>
      </c>
      <c r="C5" t="s">
        <v>24</v>
      </c>
      <c r="D5" t="s">
        <v>25</v>
      </c>
      <c r="E5" s="2" t="s">
        <v>20</v>
      </c>
      <c r="F5" s="2">
        <v>2009</v>
      </c>
      <c r="G5" s="2" t="s">
        <v>21</v>
      </c>
      <c r="H5" s="3">
        <v>75</v>
      </c>
      <c r="I5" s="3">
        <v>48</v>
      </c>
      <c r="J5" s="3">
        <v>100</v>
      </c>
      <c r="K5" s="3">
        <v>60</v>
      </c>
      <c r="L5" s="3">
        <v>50</v>
      </c>
      <c r="M5" s="4">
        <v>333</v>
      </c>
    </row>
    <row r="6" spans="1:13" x14ac:dyDescent="0.25">
      <c r="A6" s="9">
        <v>4</v>
      </c>
      <c r="B6" s="1">
        <v>110</v>
      </c>
      <c r="C6" t="s">
        <v>22</v>
      </c>
      <c r="D6" t="s">
        <v>26</v>
      </c>
      <c r="E6" s="2" t="s">
        <v>20</v>
      </c>
      <c r="F6" s="2">
        <v>2009</v>
      </c>
      <c r="G6" s="2" t="s">
        <v>21</v>
      </c>
      <c r="H6" s="3">
        <v>50</v>
      </c>
      <c r="I6" s="3">
        <v>70</v>
      </c>
      <c r="J6" s="3">
        <v>80</v>
      </c>
      <c r="K6" s="3">
        <v>80</v>
      </c>
      <c r="L6" s="3">
        <v>50</v>
      </c>
      <c r="M6" s="4">
        <v>330</v>
      </c>
    </row>
    <row r="7" spans="1:13" x14ac:dyDescent="0.25">
      <c r="A7" s="9">
        <v>5</v>
      </c>
      <c r="B7" s="1">
        <v>117</v>
      </c>
      <c r="C7" t="s">
        <v>27</v>
      </c>
      <c r="D7" t="s">
        <v>28</v>
      </c>
      <c r="E7" s="2" t="s">
        <v>20</v>
      </c>
      <c r="F7" s="2">
        <v>2009</v>
      </c>
      <c r="G7" s="2" t="s">
        <v>21</v>
      </c>
      <c r="H7" s="3">
        <v>55</v>
      </c>
      <c r="I7" s="3">
        <v>50</v>
      </c>
      <c r="J7" s="3">
        <v>100</v>
      </c>
      <c r="K7" s="3">
        <v>50</v>
      </c>
      <c r="L7" s="3">
        <v>50</v>
      </c>
      <c r="M7" s="4">
        <v>305</v>
      </c>
    </row>
    <row r="8" spans="1:13" x14ac:dyDescent="0.25">
      <c r="A8" s="9">
        <v>6</v>
      </c>
      <c r="B8" s="1">
        <v>115</v>
      </c>
      <c r="C8" t="s">
        <v>29</v>
      </c>
      <c r="D8" t="s">
        <v>30</v>
      </c>
      <c r="E8" s="2" t="s">
        <v>20</v>
      </c>
      <c r="F8" s="2">
        <v>2009</v>
      </c>
      <c r="G8" s="2" t="s">
        <v>21</v>
      </c>
      <c r="H8" s="3">
        <v>42</v>
      </c>
      <c r="I8" s="3">
        <v>55</v>
      </c>
      <c r="J8" s="3">
        <v>100</v>
      </c>
      <c r="K8" s="3">
        <v>46</v>
      </c>
      <c r="L8" s="3">
        <v>30</v>
      </c>
      <c r="M8" s="4">
        <v>273</v>
      </c>
    </row>
    <row r="9" spans="1:13" x14ac:dyDescent="0.25">
      <c r="A9" s="9">
        <v>7</v>
      </c>
      <c r="B9" s="1">
        <v>103</v>
      </c>
      <c r="C9" t="s">
        <v>31</v>
      </c>
      <c r="D9" t="s">
        <v>32</v>
      </c>
      <c r="E9" s="2" t="s">
        <v>20</v>
      </c>
      <c r="F9" s="2">
        <v>2009</v>
      </c>
      <c r="G9" s="2" t="s">
        <v>21</v>
      </c>
      <c r="H9" s="3">
        <v>40</v>
      </c>
      <c r="I9" s="3">
        <v>46</v>
      </c>
      <c r="J9" s="3">
        <v>80</v>
      </c>
      <c r="K9" s="3">
        <v>44</v>
      </c>
      <c r="L9" s="3">
        <v>50</v>
      </c>
      <c r="M9" s="4">
        <v>260</v>
      </c>
    </row>
  </sheetData>
  <mergeCells count="1">
    <mergeCell ref="A1:M1"/>
  </mergeCells>
  <pageMargins left="0.7" right="0.7" top="0.75" bottom="0.75" header="0.3" footer="0.3"/>
  <pageSetup paperSize="9" scale="8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U8F</vt:lpstr>
      <vt:lpstr>U8G</vt:lpstr>
      <vt:lpstr>U10F</vt:lpstr>
      <vt:lpstr>U10G</vt:lpstr>
      <vt:lpstr>U11G</vt:lpstr>
      <vt:lpstr>U11F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DESSEUX</dc:creator>
  <cp:lastModifiedBy>Marc DESSEUX</cp:lastModifiedBy>
  <cp:lastPrinted>2020-03-04T15:17:35Z</cp:lastPrinted>
  <dcterms:created xsi:type="dcterms:W3CDTF">2020-03-04T14:59:15Z</dcterms:created>
  <dcterms:modified xsi:type="dcterms:W3CDTF">2020-03-04T15:36:25Z</dcterms:modified>
</cp:coreProperties>
</file>